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5480" windowHeight="11640" activeTab="1"/>
  </bookViews>
  <sheets>
    <sheet name="HB206 Average District" sheetId="5" r:id="rId1"/>
    <sheet name="HB206 Large Sample District" sheetId="4" r:id="rId2"/>
    <sheet name="Sheet3" sheetId="3" r:id="rId3"/>
    <sheet name="Sheet1" sheetId="1" r:id="rId4"/>
  </sheets>
  <definedNames>
    <definedName name="_xlnm.Print_Area" localSheetId="0">'HB206 Average District'!$A$1:$N$41</definedName>
    <definedName name="_xlnm.Print_Area" localSheetId="1">'HB206 Large Sample District'!$A$1:$N$40</definedName>
  </definedNames>
  <calcPr calcId="125725"/>
</workbook>
</file>

<file path=xl/calcChain.xml><?xml version="1.0" encoding="utf-8"?>
<calcChain xmlns="http://schemas.openxmlformats.org/spreadsheetml/2006/main">
  <c r="L33" i="5"/>
  <c r="L18"/>
  <c r="S27" i="4"/>
  <c r="L18"/>
  <c r="L32"/>
  <c r="R27"/>
  <c r="S13"/>
  <c r="R13"/>
  <c r="E8" i="1"/>
  <c r="F8"/>
  <c r="C8"/>
  <c r="B8"/>
</calcChain>
</file>

<file path=xl/comments1.xml><?xml version="1.0" encoding="utf-8"?>
<comments xmlns="http://schemas.openxmlformats.org/spreadsheetml/2006/main">
  <authors>
    <author>mhlobaugh</author>
  </authors>
  <commentList>
    <comment ref="B12" authorId="0">
      <text>
        <r>
          <rPr>
            <b/>
            <sz val="8"/>
            <color indexed="81"/>
            <rFont val="Tahoma"/>
            <charset val="1"/>
          </rPr>
          <t>mhlobaugh:</t>
        </r>
        <r>
          <rPr>
            <sz val="8"/>
            <color indexed="81"/>
            <rFont val="Tahoma"/>
            <charset val="1"/>
          </rPr>
          <t xml:space="preserve">
assumes Oct'09 count of 215 ADM</t>
        </r>
      </text>
    </comment>
  </commentList>
</comments>
</file>

<file path=xl/sharedStrings.xml><?xml version="1.0" encoding="utf-8"?>
<sst xmlns="http://schemas.openxmlformats.org/spreadsheetml/2006/main" count="155" uniqueCount="68">
  <si>
    <t>Jan</t>
  </si>
  <si>
    <t xml:space="preserve"> 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</si>
  <si>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</si>
  <si>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</si>
  <si>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</si>
  <si>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</si>
  <si>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</si>
  <si>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</si>
  <si>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</si>
  <si>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</si>
  <si>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</si>
  <si>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</si>
  <si>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Feb</t>
  </si>
  <si>
    <t>Count Period</t>
  </si>
  <si>
    <t xml:space="preserve">Count Period </t>
  </si>
  <si>
    <t>220 ADM</t>
  </si>
  <si>
    <t>CALENDAR Year 2010</t>
  </si>
  <si>
    <t>FISCAL Year 2011 ...thru June</t>
  </si>
  <si>
    <t>CALENDAR Year 2011</t>
  </si>
  <si>
    <t>FISCAL Year 2012 ...thru June</t>
  </si>
  <si>
    <t>225 ADM</t>
  </si>
  <si>
    <t>Department of Education &amp; Early Development</t>
  </si>
  <si>
    <t>Prepared by School Finance</t>
  </si>
  <si>
    <t>1st count</t>
  </si>
  <si>
    <t>Average</t>
  </si>
  <si>
    <t>2nd count</t>
  </si>
  <si>
    <t>HB 206 ~ Averaged Student Count</t>
  </si>
  <si>
    <t>G:\DistSup\$11Foundation\FiscalNotes\[HB206_CountChart.xlsx]</t>
  </si>
  <si>
    <t>49,400 ADM</t>
  </si>
  <si>
    <t>47,424 ADM</t>
  </si>
  <si>
    <t>Under original funding formula, October Count generates approx. $420,000,000</t>
  </si>
  <si>
    <t>DIFFERENCE</t>
  </si>
  <si>
    <t>Under original funding formula, October Count generates $2,002,000</t>
  </si>
  <si>
    <t>Under original funding formula, October Count generates $2,039,000</t>
  </si>
  <si>
    <t>Large Sample District</t>
  </si>
  <si>
    <t>46,524 ADM</t>
  </si>
  <si>
    <t xml:space="preserve">5.2% drop </t>
  </si>
  <si>
    <t>over FY10 Count</t>
  </si>
  <si>
    <t>FY11 Projected</t>
  </si>
  <si>
    <t>count</t>
  </si>
  <si>
    <t>46,831 ADM</t>
  </si>
  <si>
    <t>Projected</t>
  </si>
  <si>
    <t>over FY11 Oct.</t>
  </si>
  <si>
    <t>Prepared 1/19/2010</t>
  </si>
  <si>
    <t>48,116 ADM</t>
  </si>
  <si>
    <t>47,962 ADM</t>
  </si>
  <si>
    <t>3% drop from Oct Count</t>
  </si>
  <si>
    <t>Oct Projected</t>
  </si>
  <si>
    <t>count.</t>
  </si>
  <si>
    <t>49,850 ADM</t>
  </si>
  <si>
    <t>Under original funding formula, October Count generates approx. $422,000,000</t>
  </si>
  <si>
    <t>48,637 ADM</t>
  </si>
  <si>
    <t>5% drop over</t>
  </si>
  <si>
    <t>48,341 ADM</t>
  </si>
  <si>
    <r>
      <rPr>
        <b/>
        <sz val="10"/>
        <color theme="1"/>
        <rFont val="Arial"/>
        <family val="2"/>
      </rPr>
      <t>NOTE:</t>
    </r>
    <r>
      <rPr>
        <sz val="10"/>
        <color theme="1"/>
        <rFont val="Arial"/>
        <family val="2"/>
      </rPr>
      <t xml:space="preserve"> Reduction in the spring is based on the dropout rates from FY2008 &amp; FY2009 at 5.2%.</t>
    </r>
  </si>
  <si>
    <t>204 ADM</t>
  </si>
  <si>
    <t>209 ADM</t>
  </si>
  <si>
    <t>212 ADM</t>
  </si>
  <si>
    <t>214 ADM</t>
  </si>
  <si>
    <t>217 ADM</t>
  </si>
  <si>
    <t>213 ADM</t>
  </si>
  <si>
    <t>219 ADM</t>
  </si>
  <si>
    <t>5.2% drop</t>
  </si>
  <si>
    <t>over Oct.</t>
  </si>
  <si>
    <t>5% Drop</t>
  </si>
  <si>
    <t>5.2% Drop</t>
  </si>
  <si>
    <t>over Oct. '11</t>
  </si>
  <si>
    <t>over Oct. '10</t>
  </si>
</sst>
</file>

<file path=xl/styles.xml><?xml version="1.0" encoding="utf-8"?>
<styleSheet xmlns="http://schemas.openxmlformats.org/spreadsheetml/2006/main">
  <numFmts count="1">
    <numFmt numFmtId="6" formatCode="&quot;$&quot;#,##0_);[Red]\(&quot;$&quot;#,##0\)"/>
  </numFmts>
  <fonts count="13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  <font>
      <u/>
      <sz val="10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2"/>
      <color theme="1"/>
      <name val="Arial"/>
      <family val="2"/>
    </font>
    <font>
      <sz val="7"/>
      <color theme="1"/>
      <name val="Arial"/>
      <family val="2"/>
    </font>
    <font>
      <i/>
      <sz val="9"/>
      <color theme="1"/>
      <name val="Arial"/>
      <family val="2"/>
    </font>
    <font>
      <i/>
      <sz val="8"/>
      <color theme="1"/>
      <name val="Arial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6" fontId="0" fillId="0" borderId="0" xfId="0" applyNumberFormat="1"/>
    <xf numFmtId="0" fontId="3" fillId="0" borderId="11" xfId="0" applyFont="1" applyBorder="1" applyAlignment="1">
      <alignment horizontal="center" wrapText="1"/>
    </xf>
    <xf numFmtId="0" fontId="1" fillId="0" borderId="6" xfId="0" applyFont="1" applyBorder="1"/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0" fillId="0" borderId="12" xfId="0" applyBorder="1"/>
    <xf numFmtId="0" fontId="0" fillId="0" borderId="1" xfId="0" applyBorder="1"/>
    <xf numFmtId="0" fontId="6" fillId="0" borderId="0" xfId="0" applyFont="1"/>
    <xf numFmtId="0" fontId="2" fillId="0" borderId="0" xfId="0" applyFont="1" applyAlignment="1"/>
    <xf numFmtId="0" fontId="1" fillId="0" borderId="16" xfId="0" applyFont="1" applyBorder="1"/>
    <xf numFmtId="0" fontId="0" fillId="0" borderId="0" xfId="0" applyAlignment="1"/>
    <xf numFmtId="0" fontId="0" fillId="3" borderId="13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6" fontId="0" fillId="3" borderId="14" xfId="0" applyNumberFormat="1" applyFill="1" applyBorder="1"/>
    <xf numFmtId="0" fontId="2" fillId="0" borderId="0" xfId="0" applyFont="1" applyAlignment="1">
      <alignment horizontal="center"/>
    </xf>
    <xf numFmtId="0" fontId="1" fillId="4" borderId="19" xfId="0" applyFont="1" applyFill="1" applyBorder="1"/>
    <xf numFmtId="0" fontId="1" fillId="4" borderId="2" xfId="0" applyFont="1" applyFill="1" applyBorder="1"/>
    <xf numFmtId="0" fontId="8" fillId="0" borderId="0" xfId="0" applyFont="1"/>
    <xf numFmtId="0" fontId="1" fillId="0" borderId="0" xfId="0" applyFont="1"/>
    <xf numFmtId="6" fontId="1" fillId="0" borderId="0" xfId="0" applyNumberFormat="1" applyFont="1"/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20" xfId="0" applyFont="1" applyBorder="1" applyAlignment="1">
      <alignment horizontal="righ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  <color rgb="FFCCFF99"/>
      <color rgb="FF99CC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457200</xdr:colOff>
      <xdr:row>6</xdr:row>
      <xdr:rowOff>95250</xdr:rowOff>
    </xdr:from>
    <xdr:to>
      <xdr:col>14</xdr:col>
      <xdr:colOff>0</xdr:colOff>
      <xdr:row>6</xdr:row>
      <xdr:rowOff>95252</xdr:rowOff>
    </xdr:to>
    <xdr:cxnSp macro="">
      <xdr:nvCxnSpPr>
        <xdr:cNvPr id="2" name="Straight Arrow Connector 1"/>
        <xdr:cNvCxnSpPr/>
      </xdr:nvCxnSpPr>
      <xdr:spPr>
        <a:xfrm>
          <a:off x="7267575" y="1133475"/>
          <a:ext cx="1476375" cy="2"/>
        </a:xfrm>
        <a:prstGeom prst="straightConnector1">
          <a:avLst/>
        </a:prstGeom>
        <a:ln w="12700" cmpd="sng">
          <a:solidFill>
            <a:schemeClr val="tx1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10</xdr:row>
      <xdr:rowOff>142875</xdr:rowOff>
    </xdr:from>
    <xdr:to>
      <xdr:col>4</xdr:col>
      <xdr:colOff>428625</xdr:colOff>
      <xdr:row>12</xdr:row>
      <xdr:rowOff>104775</xdr:rowOff>
    </xdr:to>
    <xdr:cxnSp macro="">
      <xdr:nvCxnSpPr>
        <xdr:cNvPr id="3" name="Straight Arrow Connector 2"/>
        <xdr:cNvCxnSpPr/>
      </xdr:nvCxnSpPr>
      <xdr:spPr>
        <a:xfrm>
          <a:off x="1228725" y="2076450"/>
          <a:ext cx="1638300" cy="285750"/>
        </a:xfrm>
        <a:prstGeom prst="straightConnector1">
          <a:avLst/>
        </a:prstGeom>
        <a:ln cmpd="sng">
          <a:solidFill>
            <a:schemeClr val="tx1"/>
          </a:solidFill>
          <a:tailEnd type="arrow"/>
        </a:ln>
        <a:effectLst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200026</xdr:colOff>
      <xdr:row>10</xdr:row>
      <xdr:rowOff>142874</xdr:rowOff>
    </xdr:from>
    <xdr:to>
      <xdr:col>8</xdr:col>
      <xdr:colOff>590551</xdr:colOff>
      <xdr:row>12</xdr:row>
      <xdr:rowOff>85723</xdr:rowOff>
    </xdr:to>
    <xdr:cxnSp macro="">
      <xdr:nvCxnSpPr>
        <xdr:cNvPr id="4" name="Straight Arrow Connector 3"/>
        <xdr:cNvCxnSpPr/>
      </xdr:nvCxnSpPr>
      <xdr:spPr>
        <a:xfrm rot="10800000" flipV="1">
          <a:off x="3962401" y="2076449"/>
          <a:ext cx="1609725" cy="266699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104776</xdr:colOff>
      <xdr:row>10</xdr:row>
      <xdr:rowOff>161923</xdr:rowOff>
    </xdr:from>
    <xdr:to>
      <xdr:col>13</xdr:col>
      <xdr:colOff>57155</xdr:colOff>
      <xdr:row>12</xdr:row>
      <xdr:rowOff>85725</xdr:rowOff>
    </xdr:to>
    <xdr:cxnSp macro="">
      <xdr:nvCxnSpPr>
        <xdr:cNvPr id="5" name="Straight Arrow Connector 4"/>
        <xdr:cNvCxnSpPr/>
      </xdr:nvCxnSpPr>
      <xdr:spPr>
        <a:xfrm rot="10800000" flipV="1">
          <a:off x="7629526" y="2095498"/>
          <a:ext cx="561979" cy="247652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10</xdr:row>
      <xdr:rowOff>142875</xdr:rowOff>
    </xdr:from>
    <xdr:to>
      <xdr:col>10</xdr:col>
      <xdr:colOff>581025</xdr:colOff>
      <xdr:row>12</xdr:row>
      <xdr:rowOff>66675</xdr:rowOff>
    </xdr:to>
    <xdr:cxnSp macro="">
      <xdr:nvCxnSpPr>
        <xdr:cNvPr id="6" name="Straight Arrow Connector 5"/>
        <xdr:cNvCxnSpPr/>
      </xdr:nvCxnSpPr>
      <xdr:spPr>
        <a:xfrm>
          <a:off x="6200775" y="2076450"/>
          <a:ext cx="581025" cy="24765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24</xdr:row>
      <xdr:rowOff>123825</xdr:rowOff>
    </xdr:from>
    <xdr:to>
      <xdr:col>4</xdr:col>
      <xdr:colOff>409575</xdr:colOff>
      <xdr:row>26</xdr:row>
      <xdr:rowOff>123825</xdr:rowOff>
    </xdr:to>
    <xdr:cxnSp macro="">
      <xdr:nvCxnSpPr>
        <xdr:cNvPr id="7" name="Straight Arrow Connector 6"/>
        <xdr:cNvCxnSpPr/>
      </xdr:nvCxnSpPr>
      <xdr:spPr>
        <a:xfrm>
          <a:off x="1219200" y="4600575"/>
          <a:ext cx="1628775" cy="333375"/>
        </a:xfrm>
        <a:prstGeom prst="straightConnector1">
          <a:avLst/>
        </a:prstGeom>
        <a:ln cmpd="sng">
          <a:solidFill>
            <a:schemeClr val="tx1"/>
          </a:solidFill>
          <a:tailEnd type="arrow"/>
        </a:ln>
        <a:effectLst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276225</xdr:colOff>
      <xdr:row>24</xdr:row>
      <xdr:rowOff>114300</xdr:rowOff>
    </xdr:from>
    <xdr:to>
      <xdr:col>8</xdr:col>
      <xdr:colOff>581027</xdr:colOff>
      <xdr:row>26</xdr:row>
      <xdr:rowOff>114300</xdr:rowOff>
    </xdr:to>
    <xdr:cxnSp macro="">
      <xdr:nvCxnSpPr>
        <xdr:cNvPr id="8" name="Straight Arrow Connector 7"/>
        <xdr:cNvCxnSpPr/>
      </xdr:nvCxnSpPr>
      <xdr:spPr>
        <a:xfrm rot="10800000" flipV="1">
          <a:off x="4038600" y="4591050"/>
          <a:ext cx="1524002" cy="33337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28576</xdr:colOff>
      <xdr:row>24</xdr:row>
      <xdr:rowOff>171447</xdr:rowOff>
    </xdr:from>
    <xdr:to>
      <xdr:col>12</xdr:col>
      <xdr:colOff>590557</xdr:colOff>
      <xdr:row>26</xdr:row>
      <xdr:rowOff>142874</xdr:rowOff>
    </xdr:to>
    <xdr:cxnSp macro="">
      <xdr:nvCxnSpPr>
        <xdr:cNvPr id="9" name="Straight Arrow Connector 8"/>
        <xdr:cNvCxnSpPr/>
      </xdr:nvCxnSpPr>
      <xdr:spPr>
        <a:xfrm rot="10800000" flipV="1">
          <a:off x="7553326" y="4648197"/>
          <a:ext cx="561981" cy="304802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581025</xdr:colOff>
      <xdr:row>25</xdr:row>
      <xdr:rowOff>9525</xdr:rowOff>
    </xdr:from>
    <xdr:to>
      <xdr:col>10</xdr:col>
      <xdr:colOff>571500</xdr:colOff>
      <xdr:row>26</xdr:row>
      <xdr:rowOff>104775</xdr:rowOff>
    </xdr:to>
    <xdr:cxnSp macro="">
      <xdr:nvCxnSpPr>
        <xdr:cNvPr id="10" name="Straight Arrow Connector 9"/>
        <xdr:cNvCxnSpPr/>
      </xdr:nvCxnSpPr>
      <xdr:spPr>
        <a:xfrm>
          <a:off x="6172200" y="4657725"/>
          <a:ext cx="600075" cy="25717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447675</xdr:colOff>
      <xdr:row>20</xdr:row>
      <xdr:rowOff>104775</xdr:rowOff>
    </xdr:from>
    <xdr:to>
      <xdr:col>13</xdr:col>
      <xdr:colOff>600075</xdr:colOff>
      <xdr:row>20</xdr:row>
      <xdr:rowOff>104777</xdr:rowOff>
    </xdr:to>
    <xdr:cxnSp macro="">
      <xdr:nvCxnSpPr>
        <xdr:cNvPr id="11" name="Straight Arrow Connector 10"/>
        <xdr:cNvCxnSpPr/>
      </xdr:nvCxnSpPr>
      <xdr:spPr>
        <a:xfrm>
          <a:off x="7258050" y="3695700"/>
          <a:ext cx="1476375" cy="2"/>
        </a:xfrm>
        <a:prstGeom prst="straightConnector1">
          <a:avLst/>
        </a:prstGeom>
        <a:ln w="12700" cmpd="sng">
          <a:solidFill>
            <a:schemeClr val="tx1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619125</xdr:colOff>
      <xdr:row>6</xdr:row>
      <xdr:rowOff>95250</xdr:rowOff>
    </xdr:from>
    <xdr:to>
      <xdr:col>14</xdr:col>
      <xdr:colOff>0</xdr:colOff>
      <xdr:row>6</xdr:row>
      <xdr:rowOff>95252</xdr:rowOff>
    </xdr:to>
    <xdr:cxnSp macro="">
      <xdr:nvCxnSpPr>
        <xdr:cNvPr id="2" name="Straight Arrow Connector 1"/>
        <xdr:cNvCxnSpPr/>
      </xdr:nvCxnSpPr>
      <xdr:spPr>
        <a:xfrm>
          <a:off x="7772400" y="1133475"/>
          <a:ext cx="1847850" cy="2"/>
        </a:xfrm>
        <a:prstGeom prst="straightConnector1">
          <a:avLst/>
        </a:prstGeom>
        <a:ln w="12700" cmpd="sng">
          <a:solidFill>
            <a:schemeClr val="tx1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10</xdr:row>
      <xdr:rowOff>142875</xdr:rowOff>
    </xdr:from>
    <xdr:to>
      <xdr:col>4</xdr:col>
      <xdr:colOff>428625</xdr:colOff>
      <xdr:row>12</xdr:row>
      <xdr:rowOff>104775</xdr:rowOff>
    </xdr:to>
    <xdr:cxnSp macro="">
      <xdr:nvCxnSpPr>
        <xdr:cNvPr id="3" name="Straight Arrow Connector 2"/>
        <xdr:cNvCxnSpPr/>
      </xdr:nvCxnSpPr>
      <xdr:spPr>
        <a:xfrm>
          <a:off x="1228725" y="2076450"/>
          <a:ext cx="1638300" cy="285750"/>
        </a:xfrm>
        <a:prstGeom prst="straightConnector1">
          <a:avLst/>
        </a:prstGeom>
        <a:ln cmpd="sng">
          <a:solidFill>
            <a:schemeClr val="tx1"/>
          </a:solidFill>
          <a:tailEnd type="arrow"/>
        </a:ln>
        <a:effectLst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200026</xdr:colOff>
      <xdr:row>10</xdr:row>
      <xdr:rowOff>142874</xdr:rowOff>
    </xdr:from>
    <xdr:to>
      <xdr:col>8</xdr:col>
      <xdr:colOff>590551</xdr:colOff>
      <xdr:row>12</xdr:row>
      <xdr:rowOff>85723</xdr:rowOff>
    </xdr:to>
    <xdr:cxnSp macro="">
      <xdr:nvCxnSpPr>
        <xdr:cNvPr id="4" name="Straight Arrow Connector 3"/>
        <xdr:cNvCxnSpPr/>
      </xdr:nvCxnSpPr>
      <xdr:spPr>
        <a:xfrm rot="10800000" flipV="1">
          <a:off x="3962401" y="2076449"/>
          <a:ext cx="1609725" cy="266699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104776</xdr:colOff>
      <xdr:row>10</xdr:row>
      <xdr:rowOff>161923</xdr:rowOff>
    </xdr:from>
    <xdr:to>
      <xdr:col>13</xdr:col>
      <xdr:colOff>57155</xdr:colOff>
      <xdr:row>12</xdr:row>
      <xdr:rowOff>85725</xdr:rowOff>
    </xdr:to>
    <xdr:cxnSp macro="">
      <xdr:nvCxnSpPr>
        <xdr:cNvPr id="5" name="Straight Arrow Connector 4"/>
        <xdr:cNvCxnSpPr/>
      </xdr:nvCxnSpPr>
      <xdr:spPr>
        <a:xfrm rot="10800000" flipV="1">
          <a:off x="7629526" y="2095498"/>
          <a:ext cx="561979" cy="247652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10</xdr:row>
      <xdr:rowOff>142875</xdr:rowOff>
    </xdr:from>
    <xdr:to>
      <xdr:col>10</xdr:col>
      <xdr:colOff>581025</xdr:colOff>
      <xdr:row>12</xdr:row>
      <xdr:rowOff>66675</xdr:rowOff>
    </xdr:to>
    <xdr:cxnSp macro="">
      <xdr:nvCxnSpPr>
        <xdr:cNvPr id="6" name="Straight Arrow Connector 5"/>
        <xdr:cNvCxnSpPr/>
      </xdr:nvCxnSpPr>
      <xdr:spPr>
        <a:xfrm>
          <a:off x="6200775" y="2076450"/>
          <a:ext cx="581025" cy="24765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24</xdr:row>
      <xdr:rowOff>123825</xdr:rowOff>
    </xdr:from>
    <xdr:to>
      <xdr:col>4</xdr:col>
      <xdr:colOff>409575</xdr:colOff>
      <xdr:row>26</xdr:row>
      <xdr:rowOff>123825</xdr:rowOff>
    </xdr:to>
    <xdr:cxnSp macro="">
      <xdr:nvCxnSpPr>
        <xdr:cNvPr id="7" name="Straight Arrow Connector 6"/>
        <xdr:cNvCxnSpPr/>
      </xdr:nvCxnSpPr>
      <xdr:spPr>
        <a:xfrm>
          <a:off x="1219200" y="4438650"/>
          <a:ext cx="1628775" cy="333375"/>
        </a:xfrm>
        <a:prstGeom prst="straightConnector1">
          <a:avLst/>
        </a:prstGeom>
        <a:ln cmpd="sng">
          <a:solidFill>
            <a:schemeClr val="tx1"/>
          </a:solidFill>
          <a:tailEnd type="arrow"/>
        </a:ln>
        <a:effectLst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276225</xdr:colOff>
      <xdr:row>24</xdr:row>
      <xdr:rowOff>114300</xdr:rowOff>
    </xdr:from>
    <xdr:to>
      <xdr:col>8</xdr:col>
      <xdr:colOff>581027</xdr:colOff>
      <xdr:row>26</xdr:row>
      <xdr:rowOff>114300</xdr:rowOff>
    </xdr:to>
    <xdr:cxnSp macro="">
      <xdr:nvCxnSpPr>
        <xdr:cNvPr id="8" name="Straight Arrow Connector 7"/>
        <xdr:cNvCxnSpPr/>
      </xdr:nvCxnSpPr>
      <xdr:spPr>
        <a:xfrm rot="10800000" flipV="1">
          <a:off x="4038600" y="4429125"/>
          <a:ext cx="1524002" cy="33337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104776</xdr:colOff>
      <xdr:row>24</xdr:row>
      <xdr:rowOff>161922</xdr:rowOff>
    </xdr:from>
    <xdr:to>
      <xdr:col>13</xdr:col>
      <xdr:colOff>57157</xdr:colOff>
      <xdr:row>26</xdr:row>
      <xdr:rowOff>133349</xdr:rowOff>
    </xdr:to>
    <xdr:cxnSp macro="">
      <xdr:nvCxnSpPr>
        <xdr:cNvPr id="9" name="Straight Arrow Connector 8"/>
        <xdr:cNvCxnSpPr/>
      </xdr:nvCxnSpPr>
      <xdr:spPr>
        <a:xfrm rot="10800000" flipV="1">
          <a:off x="7629526" y="4476747"/>
          <a:ext cx="561981" cy="304802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619125</xdr:colOff>
      <xdr:row>20</xdr:row>
      <xdr:rowOff>95250</xdr:rowOff>
    </xdr:from>
    <xdr:to>
      <xdr:col>14</xdr:col>
      <xdr:colOff>0</xdr:colOff>
      <xdr:row>20</xdr:row>
      <xdr:rowOff>95252</xdr:rowOff>
    </xdr:to>
    <xdr:cxnSp macro="">
      <xdr:nvCxnSpPr>
        <xdr:cNvPr id="28" name="Straight Arrow Connector 27"/>
        <xdr:cNvCxnSpPr/>
      </xdr:nvCxnSpPr>
      <xdr:spPr>
        <a:xfrm>
          <a:off x="7905750" y="1133475"/>
          <a:ext cx="1847850" cy="2"/>
        </a:xfrm>
        <a:prstGeom prst="straightConnector1">
          <a:avLst/>
        </a:prstGeom>
        <a:ln w="12700" cmpd="sng">
          <a:solidFill>
            <a:schemeClr val="tx1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24</xdr:row>
      <xdr:rowOff>142875</xdr:rowOff>
    </xdr:from>
    <xdr:to>
      <xdr:col>10</xdr:col>
      <xdr:colOff>581025</xdr:colOff>
      <xdr:row>26</xdr:row>
      <xdr:rowOff>66675</xdr:rowOff>
    </xdr:to>
    <xdr:cxnSp macro="">
      <xdr:nvCxnSpPr>
        <xdr:cNvPr id="32" name="Straight Arrow Connector 31"/>
        <xdr:cNvCxnSpPr/>
      </xdr:nvCxnSpPr>
      <xdr:spPr>
        <a:xfrm>
          <a:off x="6677025" y="2076450"/>
          <a:ext cx="581025" cy="24765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1"/>
  <sheetViews>
    <sheetView topLeftCell="A13" workbookViewId="0">
      <selection activeCell="C5" sqref="C5"/>
    </sheetView>
  </sheetViews>
  <sheetFormatPr defaultRowHeight="12.75"/>
  <cols>
    <col min="6" max="6" width="10.7109375" bestFit="1" customWidth="1"/>
    <col min="12" max="12" width="10.7109375" bestFit="1" customWidth="1"/>
    <col min="14" max="14" width="10" customWidth="1"/>
  </cols>
  <sheetData>
    <row r="1" spans="1:14" ht="15">
      <c r="A1" s="12" t="s">
        <v>21</v>
      </c>
      <c r="L1" t="s">
        <v>22</v>
      </c>
    </row>
    <row r="2" spans="1:14">
      <c r="A2" t="s">
        <v>43</v>
      </c>
    </row>
    <row r="3" spans="1:14" ht="15.75">
      <c r="A3" s="35" t="s">
        <v>26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7" spans="1:14" ht="15.75" thickBot="1">
      <c r="G7" s="36" t="s">
        <v>17</v>
      </c>
      <c r="H7" s="37"/>
      <c r="I7" s="37"/>
      <c r="J7" s="37"/>
      <c r="K7" s="37"/>
      <c r="L7" s="37"/>
      <c r="M7" s="38"/>
      <c r="N7" s="38"/>
    </row>
    <row r="8" spans="1:14" ht="15.75" thickBot="1">
      <c r="A8" s="29" t="s">
        <v>16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1"/>
    </row>
    <row r="9" spans="1:14">
      <c r="A9" s="8" t="s">
        <v>0</v>
      </c>
      <c r="B9" s="8" t="s">
        <v>1</v>
      </c>
      <c r="C9" s="8" t="s">
        <v>2</v>
      </c>
      <c r="D9" s="8" t="s">
        <v>3</v>
      </c>
      <c r="E9" s="8" t="s">
        <v>4</v>
      </c>
      <c r="F9" s="8" t="s">
        <v>5</v>
      </c>
      <c r="G9" s="8" t="s">
        <v>6</v>
      </c>
      <c r="H9" s="8" t="s">
        <v>7</v>
      </c>
      <c r="I9" s="8" t="s">
        <v>8</v>
      </c>
      <c r="J9" s="8" t="s">
        <v>9</v>
      </c>
      <c r="K9" s="8" t="s">
        <v>10</v>
      </c>
      <c r="L9" s="9" t="s">
        <v>11</v>
      </c>
      <c r="M9" s="3" t="s">
        <v>0</v>
      </c>
      <c r="N9" s="2" t="s">
        <v>12</v>
      </c>
    </row>
    <row r="10" spans="1:14" s="1" customFormat="1" ht="26.25" thickBot="1">
      <c r="B10" s="6" t="s">
        <v>13</v>
      </c>
      <c r="C10" s="4"/>
      <c r="J10" s="6" t="s">
        <v>14</v>
      </c>
      <c r="N10" s="6" t="s">
        <v>13</v>
      </c>
    </row>
    <row r="11" spans="1:14">
      <c r="B11" s="7" t="s">
        <v>55</v>
      </c>
      <c r="F11" s="1" t="s">
        <v>23</v>
      </c>
      <c r="J11" s="7" t="s">
        <v>15</v>
      </c>
      <c r="L11" s="16" t="s">
        <v>25</v>
      </c>
      <c r="N11" s="7" t="s">
        <v>56</v>
      </c>
    </row>
    <row r="12" spans="1:14">
      <c r="B12" s="28" t="s">
        <v>65</v>
      </c>
      <c r="C12" s="15"/>
      <c r="D12" s="15"/>
      <c r="E12" s="15"/>
      <c r="F12" s="1" t="s">
        <v>24</v>
      </c>
      <c r="G12" s="15"/>
      <c r="H12" s="15"/>
      <c r="I12" s="15"/>
      <c r="K12" s="15"/>
      <c r="L12" s="17" t="s">
        <v>24</v>
      </c>
      <c r="M12" s="15"/>
      <c r="N12" s="28" t="s">
        <v>64</v>
      </c>
    </row>
    <row r="13" spans="1:14">
      <c r="B13" s="28" t="s">
        <v>63</v>
      </c>
      <c r="D13" s="13"/>
      <c r="E13" s="13"/>
      <c r="F13" s="13" t="s">
        <v>57</v>
      </c>
      <c r="G13" s="13"/>
      <c r="H13" s="13"/>
      <c r="I13" s="13"/>
      <c r="L13" s="18" t="s">
        <v>58</v>
      </c>
      <c r="M13" s="13"/>
      <c r="N13" s="28" t="s">
        <v>67</v>
      </c>
    </row>
    <row r="14" spans="1:14" ht="13.5" thickBot="1">
      <c r="F14" s="5">
        <v>1910000</v>
      </c>
      <c r="L14" s="19">
        <v>1958000</v>
      </c>
    </row>
    <row r="17" spans="1:14" ht="15" thickBot="1">
      <c r="F17" s="32" t="s">
        <v>32</v>
      </c>
      <c r="G17" s="33"/>
      <c r="H17" s="33"/>
      <c r="I17" s="33"/>
      <c r="J17" s="33"/>
      <c r="K17" s="33"/>
      <c r="L17" s="34"/>
    </row>
    <row r="18" spans="1:14">
      <c r="J18" s="24" t="s">
        <v>31</v>
      </c>
      <c r="K18" s="24"/>
      <c r="L18" s="25">
        <f>L14-2002000</f>
        <v>-44000</v>
      </c>
    </row>
    <row r="21" spans="1:14" ht="15.75" thickBot="1">
      <c r="G21" s="36" t="s">
        <v>19</v>
      </c>
      <c r="H21" s="37"/>
      <c r="I21" s="37"/>
      <c r="J21" s="37"/>
      <c r="K21" s="37"/>
      <c r="L21" s="37"/>
      <c r="M21" s="37"/>
      <c r="N21" s="37"/>
    </row>
    <row r="22" spans="1:14" ht="15.75" thickBot="1">
      <c r="A22" s="29" t="s">
        <v>18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1"/>
      <c r="M22" s="10"/>
      <c r="N22" s="11"/>
    </row>
    <row r="23" spans="1:14">
      <c r="A23" s="8" t="s">
        <v>0</v>
      </c>
      <c r="B23" s="8" t="s">
        <v>1</v>
      </c>
      <c r="C23" s="8" t="s">
        <v>2</v>
      </c>
      <c r="D23" s="8" t="s">
        <v>3</v>
      </c>
      <c r="E23" s="8" t="s">
        <v>4</v>
      </c>
      <c r="F23" s="8" t="s">
        <v>5</v>
      </c>
      <c r="G23" s="8" t="s">
        <v>6</v>
      </c>
      <c r="H23" s="8" t="s">
        <v>7</v>
      </c>
      <c r="I23" s="8" t="s">
        <v>8</v>
      </c>
      <c r="J23" s="8" t="s">
        <v>9</v>
      </c>
      <c r="K23" s="8" t="s">
        <v>10</v>
      </c>
      <c r="L23" s="9" t="s">
        <v>11</v>
      </c>
      <c r="M23" s="3" t="s">
        <v>0</v>
      </c>
      <c r="N23" s="2" t="s">
        <v>12</v>
      </c>
    </row>
    <row r="24" spans="1:14" ht="25.5">
      <c r="A24" s="1"/>
      <c r="B24" s="6" t="s">
        <v>13</v>
      </c>
      <c r="C24" s="4"/>
      <c r="D24" s="1"/>
      <c r="E24" s="1"/>
      <c r="F24" s="1"/>
      <c r="G24" s="1"/>
      <c r="H24" s="1"/>
      <c r="I24" s="1"/>
      <c r="J24" s="6" t="s">
        <v>14</v>
      </c>
      <c r="K24" s="1"/>
      <c r="L24" s="1"/>
      <c r="M24" s="1"/>
      <c r="N24" s="6" t="s">
        <v>13</v>
      </c>
    </row>
    <row r="25" spans="1:14" ht="13.5" thickBot="1">
      <c r="B25" s="7" t="s">
        <v>56</v>
      </c>
      <c r="J25" s="7" t="s">
        <v>20</v>
      </c>
      <c r="N25" s="7" t="s">
        <v>60</v>
      </c>
    </row>
    <row r="26" spans="1:14">
      <c r="B26" s="28" t="s">
        <v>64</v>
      </c>
      <c r="C26" s="15"/>
      <c r="D26" s="15"/>
      <c r="E26" s="15"/>
      <c r="F26" s="1" t="s">
        <v>23</v>
      </c>
      <c r="G26" s="15"/>
      <c r="H26" s="15"/>
      <c r="I26" s="15"/>
      <c r="K26" s="15"/>
      <c r="L26" s="16" t="s">
        <v>25</v>
      </c>
      <c r="M26" s="15"/>
      <c r="N26" s="28" t="s">
        <v>62</v>
      </c>
    </row>
    <row r="27" spans="1:14">
      <c r="B27" s="28" t="s">
        <v>66</v>
      </c>
      <c r="D27" s="13"/>
      <c r="E27" s="13"/>
      <c r="F27" s="1" t="s">
        <v>24</v>
      </c>
      <c r="G27" s="13"/>
      <c r="H27" s="13"/>
      <c r="I27" s="13"/>
      <c r="K27" s="13"/>
      <c r="L27" s="17" t="s">
        <v>24</v>
      </c>
      <c r="M27" s="13"/>
      <c r="N27" s="28" t="s">
        <v>63</v>
      </c>
    </row>
    <row r="28" spans="1:14">
      <c r="F28" s="13" t="s">
        <v>59</v>
      </c>
      <c r="L28" s="18" t="s">
        <v>61</v>
      </c>
    </row>
    <row r="29" spans="1:14" ht="13.5" thickBot="1">
      <c r="F29" s="5">
        <v>1980000</v>
      </c>
      <c r="L29" s="19">
        <v>1994000</v>
      </c>
    </row>
    <row r="32" spans="1:14" ht="15" thickBot="1">
      <c r="F32" s="32" t="s">
        <v>33</v>
      </c>
      <c r="G32" s="33"/>
      <c r="H32" s="33"/>
      <c r="I32" s="33"/>
      <c r="J32" s="33"/>
      <c r="K32" s="33"/>
      <c r="L32" s="34"/>
    </row>
    <row r="33" spans="1:12">
      <c r="J33" s="24" t="s">
        <v>31</v>
      </c>
      <c r="K33" s="24"/>
      <c r="L33" s="25">
        <f>F29-2039000</f>
        <v>-59000</v>
      </c>
    </row>
    <row r="35" spans="1:12">
      <c r="A35" t="s">
        <v>54</v>
      </c>
    </row>
    <row r="41" spans="1:12" s="23" customFormat="1" ht="9">
      <c r="A41" s="23" t="s">
        <v>27</v>
      </c>
    </row>
  </sheetData>
  <mergeCells count="7">
    <mergeCell ref="A22:L22"/>
    <mergeCell ref="F32:L32"/>
    <mergeCell ref="A3:N3"/>
    <mergeCell ref="G7:N7"/>
    <mergeCell ref="A8:L8"/>
    <mergeCell ref="F17:L17"/>
    <mergeCell ref="G21:N21"/>
  </mergeCells>
  <pageMargins left="0.45" right="0.45" top="0.75" bottom="0.75" header="0.3" footer="0.3"/>
  <pageSetup scale="9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40"/>
  <sheetViews>
    <sheetView tabSelected="1" topLeftCell="A25" workbookViewId="0">
      <selection activeCell="C5" sqref="C5"/>
    </sheetView>
  </sheetViews>
  <sheetFormatPr defaultRowHeight="12.75"/>
  <cols>
    <col min="2" max="2" width="11.28515625" bestFit="1" customWidth="1"/>
    <col min="6" max="6" width="12.7109375" bestFit="1" customWidth="1"/>
    <col min="10" max="10" width="12.140625" customWidth="1"/>
    <col min="12" max="12" width="16.85546875" customWidth="1"/>
    <col min="14" max="14" width="11.7109375" customWidth="1"/>
    <col min="18" max="19" width="0" hidden="1" customWidth="1"/>
  </cols>
  <sheetData>
    <row r="1" spans="1:19" ht="15">
      <c r="A1" s="12" t="s">
        <v>21</v>
      </c>
      <c r="L1" t="s">
        <v>22</v>
      </c>
    </row>
    <row r="2" spans="1:19">
      <c r="A2" t="s">
        <v>43</v>
      </c>
    </row>
    <row r="3" spans="1:19" ht="15.75">
      <c r="A3" s="35" t="s">
        <v>26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9">
      <c r="A4" s="40" t="s">
        <v>34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7" spans="1:19" ht="15.75" thickBot="1">
      <c r="G7" s="36" t="s">
        <v>17</v>
      </c>
      <c r="H7" s="37"/>
      <c r="I7" s="37"/>
      <c r="J7" s="37"/>
      <c r="K7" s="37"/>
      <c r="L7" s="37"/>
      <c r="M7" s="37"/>
      <c r="N7" s="37"/>
    </row>
    <row r="8" spans="1:19" ht="15.75" thickBot="1">
      <c r="A8" s="29" t="s">
        <v>16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1"/>
      <c r="M8" s="10"/>
      <c r="N8" s="11"/>
    </row>
    <row r="9" spans="1:19">
      <c r="A9" s="8" t="s">
        <v>0</v>
      </c>
      <c r="B9" s="8" t="s">
        <v>1</v>
      </c>
      <c r="C9" s="8" t="s">
        <v>2</v>
      </c>
      <c r="D9" s="8" t="s">
        <v>3</v>
      </c>
      <c r="E9" s="8" t="s">
        <v>4</v>
      </c>
      <c r="F9" s="8" t="s">
        <v>5</v>
      </c>
      <c r="G9" s="8" t="s">
        <v>6</v>
      </c>
      <c r="H9" s="8" t="s">
        <v>7</v>
      </c>
      <c r="I9" s="8" t="s">
        <v>8</v>
      </c>
      <c r="J9" s="8" t="s">
        <v>9</v>
      </c>
      <c r="K9" s="8" t="s">
        <v>10</v>
      </c>
      <c r="L9" s="9" t="s">
        <v>11</v>
      </c>
      <c r="M9" s="3" t="s">
        <v>0</v>
      </c>
      <c r="N9" s="2" t="s">
        <v>12</v>
      </c>
    </row>
    <row r="10" spans="1:19" s="1" customFormat="1" ht="26.25" thickBot="1">
      <c r="B10" s="6" t="s">
        <v>13</v>
      </c>
      <c r="C10" s="4"/>
      <c r="J10" s="6" t="s">
        <v>14</v>
      </c>
      <c r="N10" s="6" t="s">
        <v>13</v>
      </c>
    </row>
    <row r="11" spans="1:19">
      <c r="B11" s="7" t="s">
        <v>35</v>
      </c>
      <c r="F11" s="1" t="s">
        <v>23</v>
      </c>
      <c r="J11" s="7" t="s">
        <v>28</v>
      </c>
      <c r="L11" s="16" t="s">
        <v>25</v>
      </c>
      <c r="N11" s="7" t="s">
        <v>40</v>
      </c>
      <c r="R11">
        <v>46524</v>
      </c>
      <c r="S11">
        <v>49400</v>
      </c>
    </row>
    <row r="12" spans="1:19">
      <c r="B12" s="27" t="s">
        <v>36</v>
      </c>
      <c r="C12" s="15"/>
      <c r="D12" s="15"/>
      <c r="E12" s="15"/>
      <c r="F12" s="1" t="s">
        <v>24</v>
      </c>
      <c r="G12" s="15"/>
      <c r="H12" s="15"/>
      <c r="I12" s="15"/>
      <c r="J12" s="27" t="s">
        <v>38</v>
      </c>
      <c r="K12" s="15"/>
      <c r="L12" s="17" t="s">
        <v>24</v>
      </c>
      <c r="M12" s="15"/>
      <c r="N12" s="27" t="s">
        <v>36</v>
      </c>
      <c r="R12">
        <v>49400</v>
      </c>
      <c r="S12">
        <v>46831</v>
      </c>
    </row>
    <row r="13" spans="1:19">
      <c r="B13" s="27" t="s">
        <v>37</v>
      </c>
      <c r="D13" s="13"/>
      <c r="E13" s="13"/>
      <c r="F13" s="20" t="s">
        <v>45</v>
      </c>
      <c r="G13" s="13"/>
      <c r="H13" s="13"/>
      <c r="I13" s="13"/>
      <c r="J13" s="27" t="s">
        <v>39</v>
      </c>
      <c r="L13" s="18" t="s">
        <v>44</v>
      </c>
      <c r="M13" s="13"/>
      <c r="N13" s="27" t="s">
        <v>42</v>
      </c>
      <c r="R13" s="21">
        <f>AVERAGE(R11:R12)</f>
        <v>47962</v>
      </c>
      <c r="S13" s="22">
        <f>AVERAGE(S11:S12)</f>
        <v>48115.5</v>
      </c>
    </row>
    <row r="14" spans="1:19" ht="13.5" thickBot="1">
      <c r="F14" s="5">
        <v>411000000</v>
      </c>
      <c r="J14" s="26"/>
      <c r="L14" s="19">
        <v>412000000</v>
      </c>
      <c r="N14" s="27" t="s">
        <v>41</v>
      </c>
    </row>
    <row r="15" spans="1:19">
      <c r="L15" s="28" t="s">
        <v>46</v>
      </c>
    </row>
    <row r="17" spans="1:19" ht="15" thickBot="1">
      <c r="F17" s="32" t="s">
        <v>30</v>
      </c>
      <c r="G17" s="33"/>
      <c r="H17" s="33"/>
      <c r="I17" s="33"/>
      <c r="J17" s="33"/>
      <c r="K17" s="33"/>
      <c r="L17" s="34"/>
    </row>
    <row r="18" spans="1:19">
      <c r="J18" s="39" t="s">
        <v>31</v>
      </c>
      <c r="K18" s="39"/>
      <c r="L18" s="25">
        <f>L14-420000000</f>
        <v>-8000000</v>
      </c>
    </row>
    <row r="21" spans="1:19" ht="15.75" thickBot="1">
      <c r="G21" s="36" t="s">
        <v>19</v>
      </c>
      <c r="H21" s="37"/>
      <c r="I21" s="37"/>
      <c r="J21" s="37"/>
      <c r="K21" s="37"/>
      <c r="L21" s="37"/>
      <c r="M21" s="37"/>
      <c r="N21" s="37"/>
    </row>
    <row r="22" spans="1:19" ht="15.75" thickBot="1">
      <c r="A22" s="29" t="s">
        <v>18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1"/>
      <c r="M22" s="10"/>
      <c r="N22" s="11"/>
    </row>
    <row r="23" spans="1:19">
      <c r="A23" s="8" t="s">
        <v>0</v>
      </c>
      <c r="B23" s="8" t="s">
        <v>1</v>
      </c>
      <c r="C23" s="8" t="s">
        <v>2</v>
      </c>
      <c r="D23" s="8" t="s">
        <v>3</v>
      </c>
      <c r="E23" s="8" t="s">
        <v>4</v>
      </c>
      <c r="F23" s="8" t="s">
        <v>5</v>
      </c>
      <c r="G23" s="8" t="s">
        <v>6</v>
      </c>
      <c r="H23" s="8" t="s">
        <v>7</v>
      </c>
      <c r="I23" s="8" t="s">
        <v>8</v>
      </c>
      <c r="J23" s="8" t="s">
        <v>9</v>
      </c>
      <c r="K23" s="8" t="s">
        <v>10</v>
      </c>
      <c r="L23" s="9" t="s">
        <v>11</v>
      </c>
      <c r="M23" s="3" t="s">
        <v>0</v>
      </c>
      <c r="N23" s="2" t="s">
        <v>12</v>
      </c>
    </row>
    <row r="24" spans="1:19" ht="26.25" thickBot="1">
      <c r="A24" s="1"/>
      <c r="B24" s="6" t="s">
        <v>13</v>
      </c>
      <c r="C24" s="4"/>
      <c r="D24" s="1"/>
      <c r="E24" s="1"/>
      <c r="F24" s="1"/>
      <c r="G24" s="1"/>
      <c r="H24" s="1"/>
      <c r="I24" s="1"/>
      <c r="J24" s="6" t="s">
        <v>14</v>
      </c>
      <c r="K24" s="1"/>
      <c r="L24" s="1"/>
      <c r="M24" s="1"/>
      <c r="N24" s="6" t="s">
        <v>13</v>
      </c>
    </row>
    <row r="25" spans="1:19">
      <c r="B25" s="7" t="s">
        <v>40</v>
      </c>
      <c r="F25" s="1" t="s">
        <v>23</v>
      </c>
      <c r="J25" s="7" t="s">
        <v>49</v>
      </c>
      <c r="L25" s="16" t="s">
        <v>25</v>
      </c>
      <c r="N25" s="7" t="s">
        <v>29</v>
      </c>
      <c r="R25">
        <v>49850</v>
      </c>
      <c r="S25">
        <v>49850</v>
      </c>
    </row>
    <row r="26" spans="1:19">
      <c r="B26" s="27" t="s">
        <v>36</v>
      </c>
      <c r="C26" s="15"/>
      <c r="D26" s="15"/>
      <c r="E26" s="15"/>
      <c r="F26" s="1" t="s">
        <v>24</v>
      </c>
      <c r="G26" s="15"/>
      <c r="H26" s="15"/>
      <c r="I26" s="15"/>
      <c r="K26" s="15"/>
      <c r="L26" s="17" t="s">
        <v>24</v>
      </c>
      <c r="M26" s="15"/>
      <c r="N26" s="27" t="s">
        <v>52</v>
      </c>
      <c r="R26">
        <v>47424</v>
      </c>
      <c r="S26">
        <v>46831</v>
      </c>
    </row>
    <row r="27" spans="1:19">
      <c r="B27" s="27" t="s">
        <v>42</v>
      </c>
      <c r="D27" s="13"/>
      <c r="E27" s="13"/>
      <c r="F27" s="13" t="s">
        <v>53</v>
      </c>
      <c r="G27" s="13"/>
      <c r="H27" s="13"/>
      <c r="I27" s="13"/>
      <c r="L27" s="18" t="s">
        <v>51</v>
      </c>
      <c r="M27" s="13"/>
      <c r="N27" s="27" t="s">
        <v>47</v>
      </c>
      <c r="R27" s="21">
        <f>AVERAGE(R25:R26)</f>
        <v>48637</v>
      </c>
      <c r="S27" s="22">
        <f>AVERAGE(S25:S26)</f>
        <v>48340.5</v>
      </c>
    </row>
    <row r="28" spans="1:19" ht="13.5" thickBot="1">
      <c r="B28" s="27" t="s">
        <v>41</v>
      </c>
      <c r="F28" s="5">
        <v>414000000</v>
      </c>
      <c r="L28" s="19">
        <v>415000000</v>
      </c>
      <c r="N28" s="27" t="s">
        <v>48</v>
      </c>
    </row>
    <row r="31" spans="1:19" ht="15" thickBot="1">
      <c r="F31" s="32" t="s">
        <v>50</v>
      </c>
      <c r="G31" s="33"/>
      <c r="H31" s="33"/>
      <c r="I31" s="33"/>
      <c r="J31" s="33"/>
      <c r="K31" s="33"/>
      <c r="L31" s="34"/>
    </row>
    <row r="32" spans="1:19">
      <c r="J32" s="39" t="s">
        <v>31</v>
      </c>
      <c r="K32" s="39"/>
      <c r="L32" s="25">
        <f>L28-420000000</f>
        <v>-5000000</v>
      </c>
    </row>
    <row r="34" spans="1:1">
      <c r="A34" t="s">
        <v>54</v>
      </c>
    </row>
    <row r="40" spans="1:1" s="23" customFormat="1" ht="9">
      <c r="A40" s="23" t="s">
        <v>27</v>
      </c>
    </row>
  </sheetData>
  <mergeCells count="10">
    <mergeCell ref="A3:N3"/>
    <mergeCell ref="G7:N7"/>
    <mergeCell ref="A8:L8"/>
    <mergeCell ref="F17:L17"/>
    <mergeCell ref="J32:K32"/>
    <mergeCell ref="A22:L22"/>
    <mergeCell ref="A4:N4"/>
    <mergeCell ref="F31:L31"/>
    <mergeCell ref="J18:K18"/>
    <mergeCell ref="G21:N21"/>
  </mergeCells>
  <pageMargins left="0.45" right="0.45" top="0.75" bottom="0.75" header="0.3" footer="0.3"/>
  <pageSetup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6:F8"/>
  <sheetViews>
    <sheetView workbookViewId="0">
      <selection activeCell="F8" sqref="F8"/>
    </sheetView>
  </sheetViews>
  <sheetFormatPr defaultRowHeight="12.75"/>
  <sheetData>
    <row r="6" spans="2:6">
      <c r="B6">
        <v>195</v>
      </c>
      <c r="C6">
        <v>220</v>
      </c>
      <c r="E6">
        <v>200</v>
      </c>
      <c r="F6">
        <v>230</v>
      </c>
    </row>
    <row r="7" spans="2:6">
      <c r="B7">
        <v>220</v>
      </c>
      <c r="C7">
        <v>200</v>
      </c>
      <c r="E7">
        <v>225</v>
      </c>
      <c r="F7">
        <v>187</v>
      </c>
    </row>
    <row r="8" spans="2:6" ht="13.5" thickBot="1">
      <c r="B8" s="14">
        <f>AVERAGE(B6:B7)</f>
        <v>207.5</v>
      </c>
      <c r="C8" s="14">
        <f>AVERAGE(C6:C7)</f>
        <v>210</v>
      </c>
      <c r="D8" s="14"/>
      <c r="E8" s="14">
        <f t="shared" ref="E8:F8" si="0">AVERAGE(E6:E7)</f>
        <v>212.5</v>
      </c>
      <c r="F8" s="14">
        <f t="shared" si="0"/>
        <v>208.5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HB206 Average District</vt:lpstr>
      <vt:lpstr>HB206 Large Sample District</vt:lpstr>
      <vt:lpstr>Sheet3</vt:lpstr>
      <vt:lpstr>Sheet1</vt:lpstr>
      <vt:lpstr>'HB206 Average District'!Print_Area</vt:lpstr>
      <vt:lpstr>'HB206 Large Sample District'!Print_Area</vt:lpstr>
    </vt:vector>
  </TitlesOfParts>
  <Company>DEC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mhlobaugh</dc:creator>
  <cp:lastModifiedBy>lhsclaf</cp:lastModifiedBy>
  <cp:lastPrinted>2010-01-20T00:40:20Z</cp:lastPrinted>
  <dcterms:created xsi:type="dcterms:W3CDTF">2010-01-08T19:23:57Z</dcterms:created>
  <dcterms:modified xsi:type="dcterms:W3CDTF">2010-01-20T00:41:02Z</dcterms:modified>
</cp:coreProperties>
</file>