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ax\research\IDrive-2.1\Non-Petroleum\Current Taxes\Fisheries Related Taxes\Requests\Fish tax report by rates\"/>
    </mc:Choice>
  </mc:AlternateContent>
  <bookViews>
    <workbookView xWindow="0" yWindow="0" windowWidth="23685" windowHeight="10815" activeTab="2"/>
  </bookViews>
  <sheets>
    <sheet name="Cover" sheetId="3" r:id="rId1"/>
    <sheet name="Fish tax data" sheetId="1" r:id="rId2"/>
    <sheet name="Surtax projection"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C4" i="2"/>
  <c r="C6" i="2"/>
  <c r="H15" i="1" l="1"/>
  <c r="H16" i="1"/>
  <c r="H6" i="1"/>
  <c r="C3" i="2"/>
  <c r="H7" i="1"/>
  <c r="C7" i="2" l="1"/>
  <c r="H14" i="1" l="1"/>
  <c r="H12" i="1"/>
  <c r="H13" i="1"/>
  <c r="H3" i="1"/>
  <c r="H5" i="1"/>
  <c r="H4" i="1"/>
</calcChain>
</file>

<file path=xl/sharedStrings.xml><?xml version="1.0" encoding="utf-8"?>
<sst xmlns="http://schemas.openxmlformats.org/spreadsheetml/2006/main" count="79" uniqueCount="46">
  <si>
    <t>Tax</t>
  </si>
  <si>
    <t>Rate</t>
  </si>
  <si>
    <t>Total value</t>
  </si>
  <si>
    <t>Total tax</t>
  </si>
  <si>
    <t>Processor and fishery type</t>
  </si>
  <si>
    <t>Developing</t>
  </si>
  <si>
    <t>Established</t>
  </si>
  <si>
    <t>Fish tax data by rate, 2014 tax year</t>
  </si>
  <si>
    <t>Fish tax data by rate, 2013 tax year</t>
  </si>
  <si>
    <t>Fish tax data by rate, 2012 tax year</t>
  </si>
  <si>
    <t>Confidential</t>
  </si>
  <si>
    <t>Facility type</t>
  </si>
  <si>
    <t>Fish type</t>
  </si>
  <si>
    <t>Total developing fisheries</t>
  </si>
  <si>
    <t>Total established fisheries</t>
  </si>
  <si>
    <t>Total pounds</t>
  </si>
  <si>
    <t>Value % change from 2013</t>
  </si>
  <si>
    <t>Value % change from 2012</t>
  </si>
  <si>
    <t>Estimates of surtax revenue</t>
  </si>
  <si>
    <t>Type of fishery</t>
  </si>
  <si>
    <t>Revenue estimate</t>
  </si>
  <si>
    <t>Total</t>
  </si>
  <si>
    <t>Title:</t>
  </si>
  <si>
    <t>Preparer:</t>
  </si>
  <si>
    <t>Purpose:</t>
  </si>
  <si>
    <t>Data Source:</t>
  </si>
  <si>
    <t>Key Assumptions:</t>
  </si>
  <si>
    <t>History:</t>
  </si>
  <si>
    <t xml:space="preserve">Disclaimer: </t>
  </si>
  <si>
    <t xml:space="preserve">The Department of Revenue is in the process of reviewing and updating the data on which this analysis is based.  As a result, future analysis could have different results.
</t>
  </si>
  <si>
    <t>The information contained in this workbook may be privileged, confidential or otherwise protected from disclosure.  If you are not the intended recipient, any use, dissemination, disclosure, distribution or copying is strictly prohibited. </t>
  </si>
  <si>
    <t>Will Bishop, Economist, 465-8222</t>
  </si>
  <si>
    <t>To show fish pounds, value, and tax revenue broken down by tax rate and by developing versus established status.  Also, to project revenue from a fisheries surtax that would not be split with municipalities.</t>
  </si>
  <si>
    <t>Surtax does not affect commercial fishing activity.</t>
  </si>
  <si>
    <t>*Note: "total tax" includes amount shared with municipalities</t>
  </si>
  <si>
    <t>Surtax would not be shared with municipalities.</t>
  </si>
  <si>
    <t>Fish tax analysis and surtax projections</t>
  </si>
  <si>
    <t>Total established at 3% rate</t>
  </si>
  <si>
    <t>Total established at 4.5% rate</t>
  </si>
  <si>
    <t>Total established at 5% rate</t>
  </si>
  <si>
    <t>Fisheries business tax and landing tax returns in TAS from 2012 to 2014 as of Sept. 11, 2015</t>
  </si>
  <si>
    <t>Rate increase</t>
  </si>
  <si>
    <t>Established at 3%</t>
  </si>
  <si>
    <t>Established at 4.5%</t>
  </si>
  <si>
    <t>Established at 5%</t>
  </si>
  <si>
    <t>Estimates are based on the average fish value in the previous 3 years, rather than a single year's projected revenue. Therefore, these numbers might differ from the fiscal note for a specific fish tax proposal.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</si>
</sst>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6"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
      <name val="Calibri"/>
      <family val="2"/>
      <scheme val="minor"/>
    </font>
    <font>
      <b/>
      <sz val="14"/>
      <name val="Arial"/>
      <family val="2"/>
    </font>
    <font>
      <sz val="10"/>
      <name val="Arial"/>
      <family val="2"/>
    </font>
  </fonts>
  <fills count="3">
    <fill>
      <patternFill patternType="none"/>
    </fill>
    <fill>
      <patternFill patternType="gray125"/>
    </fill>
    <fill>
      <patternFill patternType="solid">
        <fgColor rgb="FFFFC7CE"/>
      </patternFill>
    </fill>
  </fills>
  <borders count="6">
    <border>
      <left/>
      <right/>
      <top/>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2" borderId="0" applyNumberFormat="0" applyBorder="0" applyAlignment="0" applyProtection="0"/>
  </cellStyleXfs>
  <cellXfs count="31">
    <xf numFmtId="0" fontId="0" fillId="0" borderId="0" xfId="0"/>
    <xf numFmtId="0" fontId="2" fillId="0" borderId="0" xfId="0" applyFont="1"/>
    <xf numFmtId="0" fontId="3" fillId="0" borderId="0" xfId="0" applyFont="1"/>
    <xf numFmtId="42" fontId="0" fillId="0" borderId="0" xfId="0" applyNumberFormat="1"/>
    <xf numFmtId="9" fontId="0" fillId="0" borderId="0" xfId="0" applyNumberFormat="1"/>
    <xf numFmtId="10" fontId="0" fillId="0" borderId="0" xfId="0" applyNumberFormat="1"/>
    <xf numFmtId="0" fontId="0" fillId="0" borderId="1" xfId="0" applyBorder="1"/>
    <xf numFmtId="42" fontId="0" fillId="0" borderId="1" xfId="0" applyNumberFormat="1" applyBorder="1"/>
    <xf numFmtId="0" fontId="0" fillId="0" borderId="0" xfId="0" applyFill="1" applyBorder="1"/>
    <xf numFmtId="0" fontId="1" fillId="2" borderId="0" xfId="1"/>
    <xf numFmtId="9" fontId="3" fillId="0" borderId="0" xfId="0" applyNumberFormat="1" applyFont="1"/>
    <xf numFmtId="3" fontId="0" fillId="0" borderId="0" xfId="0" applyNumberFormat="1"/>
    <xf numFmtId="3" fontId="3" fillId="0" borderId="0" xfId="0" applyNumberFormat="1" applyFont="1"/>
    <xf numFmtId="0" fontId="4" fillId="0" borderId="0" xfId="0" applyFont="1"/>
    <xf numFmtId="0" fontId="5" fillId="0" borderId="0" xfId="0" applyFont="1" applyAlignment="1"/>
    <xf numFmtId="0" fontId="0" fillId="0" borderId="0" xfId="0" applyAlignment="1">
      <alignment vertical="top" wrapText="1"/>
    </xf>
    <xf numFmtId="0" fontId="5" fillId="0" borderId="0" xfId="0" applyFont="1" applyAlignment="1">
      <alignment vertical="top" wrapText="1"/>
    </xf>
    <xf numFmtId="0" fontId="0" fillId="0" borderId="0" xfId="0" applyAlignment="1">
      <alignment wrapText="1"/>
    </xf>
    <xf numFmtId="0" fontId="4" fillId="0" borderId="0" xfId="0" applyFont="1" applyAlignment="1">
      <alignment vertical="top"/>
    </xf>
    <xf numFmtId="0" fontId="0" fillId="0" borderId="0" xfId="0" applyAlignment="1">
      <alignment vertical="top"/>
    </xf>
    <xf numFmtId="42" fontId="3" fillId="0" borderId="0" xfId="0" applyNumberFormat="1" applyFont="1"/>
    <xf numFmtId="0" fontId="0" fillId="0" borderId="2" xfId="0" applyFill="1" applyBorder="1"/>
    <xf numFmtId="0" fontId="0" fillId="0" borderId="2" xfId="0" applyBorder="1"/>
    <xf numFmtId="9" fontId="0" fillId="0" borderId="2" xfId="0" applyNumberFormat="1" applyBorder="1"/>
    <xf numFmtId="3" fontId="0" fillId="0" borderId="2" xfId="0" applyNumberFormat="1" applyBorder="1"/>
    <xf numFmtId="42" fontId="0" fillId="0" borderId="2" xfId="0" applyNumberFormat="1" applyBorder="1"/>
    <xf numFmtId="10" fontId="0" fillId="0" borderId="3" xfId="0" applyNumberFormat="1" applyBorder="1"/>
    <xf numFmtId="10" fontId="0" fillId="0" borderId="4" xfId="0" applyNumberFormat="1" applyBorder="1"/>
    <xf numFmtId="10" fontId="0" fillId="0" borderId="5" xfId="0" applyNumberFormat="1" applyBorder="1"/>
    <xf numFmtId="0" fontId="5" fillId="0" borderId="0" xfId="0" applyFont="1" applyAlignment="1">
      <alignment vertical="top" wrapText="1"/>
    </xf>
    <xf numFmtId="0" fontId="0" fillId="0" borderId="0" xfId="0" applyAlignment="1">
      <alignment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B7" sqref="B7"/>
    </sheetView>
  </sheetViews>
  <sheetFormatPr defaultRowHeight="15" x14ac:dyDescent="0.25"/>
  <cols>
    <col min="1" max="1" width="16.85546875" style="19" bestFit="1" customWidth="1"/>
    <col min="2" max="2" width="63.42578125" customWidth="1"/>
    <col min="257" max="257" width="14.28515625" customWidth="1"/>
    <col min="513" max="513" width="14.28515625" customWidth="1"/>
    <col min="769" max="769" width="14.28515625" customWidth="1"/>
    <col min="1025" max="1025" width="14.28515625" customWidth="1"/>
    <col min="1281" max="1281" width="14.28515625" customWidth="1"/>
    <col min="1537" max="1537" width="14.28515625" customWidth="1"/>
    <col min="1793" max="1793" width="14.28515625" customWidth="1"/>
    <col min="2049" max="2049" width="14.28515625" customWidth="1"/>
    <col min="2305" max="2305" width="14.28515625" customWidth="1"/>
    <col min="2561" max="2561" width="14.28515625" customWidth="1"/>
    <col min="2817" max="2817" width="14.28515625" customWidth="1"/>
    <col min="3073" max="3073" width="14.28515625" customWidth="1"/>
    <col min="3329" max="3329" width="14.28515625" customWidth="1"/>
    <col min="3585" max="3585" width="14.28515625" customWidth="1"/>
    <col min="3841" max="3841" width="14.28515625" customWidth="1"/>
    <col min="4097" max="4097" width="14.28515625" customWidth="1"/>
    <col min="4353" max="4353" width="14.28515625" customWidth="1"/>
    <col min="4609" max="4609" width="14.28515625" customWidth="1"/>
    <col min="4865" max="4865" width="14.28515625" customWidth="1"/>
    <col min="5121" max="5121" width="14.28515625" customWidth="1"/>
    <col min="5377" max="5377" width="14.28515625" customWidth="1"/>
    <col min="5633" max="5633" width="14.28515625" customWidth="1"/>
    <col min="5889" max="5889" width="14.28515625" customWidth="1"/>
    <col min="6145" max="6145" width="14.28515625" customWidth="1"/>
    <col min="6401" max="6401" width="14.28515625" customWidth="1"/>
    <col min="6657" max="6657" width="14.28515625" customWidth="1"/>
    <col min="6913" max="6913" width="14.28515625" customWidth="1"/>
    <col min="7169" max="7169" width="14.28515625" customWidth="1"/>
    <col min="7425" max="7425" width="14.28515625" customWidth="1"/>
    <col min="7681" max="7681" width="14.28515625" customWidth="1"/>
    <col min="7937" max="7937" width="14.28515625" customWidth="1"/>
    <col min="8193" max="8193" width="14.28515625" customWidth="1"/>
    <col min="8449" max="8449" width="14.28515625" customWidth="1"/>
    <col min="8705" max="8705" width="14.28515625" customWidth="1"/>
    <col min="8961" max="8961" width="14.28515625" customWidth="1"/>
    <col min="9217" max="9217" width="14.28515625" customWidth="1"/>
    <col min="9473" max="9473" width="14.28515625" customWidth="1"/>
    <col min="9729" max="9729" width="14.28515625" customWidth="1"/>
    <col min="9985" max="9985" width="14.28515625" customWidth="1"/>
    <col min="10241" max="10241" width="14.28515625" customWidth="1"/>
    <col min="10497" max="10497" width="14.28515625" customWidth="1"/>
    <col min="10753" max="10753" width="14.28515625" customWidth="1"/>
    <col min="11009" max="11009" width="14.28515625" customWidth="1"/>
    <col min="11265" max="11265" width="14.28515625" customWidth="1"/>
    <col min="11521" max="11521" width="14.28515625" customWidth="1"/>
    <col min="11777" max="11777" width="14.28515625" customWidth="1"/>
    <col min="12033" max="12033" width="14.28515625" customWidth="1"/>
    <col min="12289" max="12289" width="14.28515625" customWidth="1"/>
    <col min="12545" max="12545" width="14.28515625" customWidth="1"/>
    <col min="12801" max="12801" width="14.28515625" customWidth="1"/>
    <col min="13057" max="13057" width="14.28515625" customWidth="1"/>
    <col min="13313" max="13313" width="14.28515625" customWidth="1"/>
    <col min="13569" max="13569" width="14.28515625" customWidth="1"/>
    <col min="13825" max="13825" width="14.28515625" customWidth="1"/>
    <col min="14081" max="14081" width="14.28515625" customWidth="1"/>
    <col min="14337" max="14337" width="14.28515625" customWidth="1"/>
    <col min="14593" max="14593" width="14.28515625" customWidth="1"/>
    <col min="14849" max="14849" width="14.28515625" customWidth="1"/>
    <col min="15105" max="15105" width="14.28515625" customWidth="1"/>
    <col min="15361" max="15361" width="14.28515625" customWidth="1"/>
    <col min="15617" max="15617" width="14.28515625" customWidth="1"/>
    <col min="15873" max="15873" width="14.28515625" customWidth="1"/>
    <col min="16129" max="16129" width="14.28515625" customWidth="1"/>
  </cols>
  <sheetData>
    <row r="1" spans="1:11" ht="18" x14ac:dyDescent="0.25">
      <c r="A1" s="18" t="s">
        <v>22</v>
      </c>
      <c r="B1" s="13" t="s">
        <v>36</v>
      </c>
      <c r="C1" s="13"/>
      <c r="D1" s="13"/>
    </row>
    <row r="3" spans="1:11" x14ac:dyDescent="0.25">
      <c r="A3" s="19" t="s">
        <v>23</v>
      </c>
      <c r="B3" t="s">
        <v>31</v>
      </c>
    </row>
    <row r="5" spans="1:11" ht="45" x14ac:dyDescent="0.25">
      <c r="A5" s="19" t="s">
        <v>24</v>
      </c>
      <c r="B5" s="17" t="s">
        <v>32</v>
      </c>
    </row>
    <row r="7" spans="1:11" ht="30" x14ac:dyDescent="0.25">
      <c r="A7" s="19" t="s">
        <v>25</v>
      </c>
      <c r="B7" s="17" t="s">
        <v>40</v>
      </c>
    </row>
    <row r="9" spans="1:11" x14ac:dyDescent="0.25">
      <c r="A9" s="19" t="s">
        <v>26</v>
      </c>
      <c r="B9" t="s">
        <v>33</v>
      </c>
    </row>
    <row r="11" spans="1:11" x14ac:dyDescent="0.25">
      <c r="A11" s="19" t="s">
        <v>27</v>
      </c>
    </row>
    <row r="13" spans="1:11" x14ac:dyDescent="0.25">
      <c r="A13" s="19" t="s">
        <v>28</v>
      </c>
    </row>
    <row r="15" spans="1:11" ht="30.75" customHeight="1" x14ac:dyDescent="0.25">
      <c r="A15" s="29" t="s">
        <v>29</v>
      </c>
      <c r="B15" s="29"/>
      <c r="C15" s="16"/>
      <c r="D15" s="16"/>
      <c r="E15" s="16"/>
      <c r="F15" s="16"/>
      <c r="G15" s="16"/>
      <c r="H15" s="16"/>
      <c r="I15" s="16"/>
      <c r="J15" s="14"/>
      <c r="K15" s="14"/>
    </row>
    <row r="16" spans="1:11" x14ac:dyDescent="0.25">
      <c r="A16" s="15"/>
      <c r="B16" s="15"/>
      <c r="C16" s="15"/>
      <c r="D16" s="15"/>
      <c r="E16" s="15"/>
      <c r="F16" s="15"/>
      <c r="G16" s="15"/>
      <c r="H16" s="15"/>
      <c r="I16" s="15"/>
      <c r="J16" s="15"/>
      <c r="K16" s="15"/>
    </row>
    <row r="17" spans="1:11" ht="46.5" customHeight="1" x14ac:dyDescent="0.25">
      <c r="A17" s="29" t="s">
        <v>30</v>
      </c>
      <c r="B17" s="29"/>
      <c r="C17" s="16"/>
      <c r="D17" s="16"/>
      <c r="E17" s="16"/>
      <c r="F17" s="16"/>
      <c r="G17" s="16"/>
      <c r="H17" s="16"/>
      <c r="I17" s="16"/>
      <c r="J17" s="16"/>
      <c r="K17" s="16"/>
    </row>
  </sheetData>
  <mergeCells count="2">
    <mergeCell ref="A15:B15"/>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22" sqref="A22"/>
    </sheetView>
  </sheetViews>
  <sheetFormatPr defaultRowHeight="15" x14ac:dyDescent="0.25"/>
  <cols>
    <col min="1" max="1" width="26.85546875" bestFit="1" customWidth="1"/>
    <col min="2" max="2" width="26.85546875" hidden="1" customWidth="1"/>
    <col min="3" max="3" width="45.85546875" hidden="1" customWidth="1"/>
    <col min="4" max="4" width="9.140625" hidden="1" customWidth="1"/>
    <col min="5" max="5" width="17.140625" style="11" customWidth="1"/>
    <col min="6" max="7" width="17.140625" customWidth="1"/>
    <col min="8" max="8" width="2.5703125" style="4" hidden="1" customWidth="1"/>
  </cols>
  <sheetData>
    <row r="1" spans="1:8" x14ac:dyDescent="0.25">
      <c r="A1" s="1" t="s">
        <v>7</v>
      </c>
      <c r="B1" s="1"/>
      <c r="H1" s="9" t="s">
        <v>10</v>
      </c>
    </row>
    <row r="2" spans="1:8" s="2" customFormat="1" x14ac:dyDescent="0.25">
      <c r="A2" s="2" t="s">
        <v>0</v>
      </c>
      <c r="B2" s="2" t="s">
        <v>11</v>
      </c>
      <c r="C2" s="2" t="s">
        <v>12</v>
      </c>
      <c r="D2" s="2" t="s">
        <v>1</v>
      </c>
      <c r="E2" s="12" t="s">
        <v>15</v>
      </c>
      <c r="F2" s="2" t="s">
        <v>2</v>
      </c>
      <c r="G2" s="2" t="s">
        <v>3</v>
      </c>
      <c r="H2" s="10" t="s">
        <v>16</v>
      </c>
    </row>
    <row r="3" spans="1:8" x14ac:dyDescent="0.25">
      <c r="A3" s="8" t="s">
        <v>37</v>
      </c>
      <c r="B3" s="8"/>
      <c r="C3" s="8" t="s">
        <v>6</v>
      </c>
      <c r="D3" s="4">
        <v>0.03</v>
      </c>
      <c r="E3" s="11">
        <v>5079848777</v>
      </c>
      <c r="F3" s="3">
        <v>1634853220</v>
      </c>
      <c r="G3" s="3">
        <v>49045596.600000001</v>
      </c>
      <c r="H3" s="4">
        <f>F3/F12-1</f>
        <v>2.8495494074396666E-2</v>
      </c>
    </row>
    <row r="4" spans="1:8" x14ac:dyDescent="0.25">
      <c r="A4" s="8" t="s">
        <v>38</v>
      </c>
      <c r="B4" s="8"/>
      <c r="C4" s="8" t="s">
        <v>6</v>
      </c>
      <c r="D4" s="5">
        <v>4.4999999999999998E-2</v>
      </c>
      <c r="E4" s="11">
        <v>164913261</v>
      </c>
      <c r="F4" s="3">
        <v>125292220</v>
      </c>
      <c r="G4" s="3">
        <v>5638149.8999999994</v>
      </c>
      <c r="H4" s="4">
        <f>F4/F13-1</f>
        <v>-0.47129982611773347</v>
      </c>
    </row>
    <row r="5" spans="1:8" ht="15.75" thickBot="1" x14ac:dyDescent="0.3">
      <c r="A5" s="21" t="s">
        <v>39</v>
      </c>
      <c r="B5" s="21"/>
      <c r="C5" s="22" t="s">
        <v>6</v>
      </c>
      <c r="D5" s="23">
        <v>0.05</v>
      </c>
      <c r="E5" s="24">
        <v>253594261</v>
      </c>
      <c r="F5" s="25">
        <v>90264481</v>
      </c>
      <c r="G5" s="25">
        <v>4513224.05</v>
      </c>
      <c r="H5" s="4">
        <f>F5/F14-1</f>
        <v>-0.31037653397982257</v>
      </c>
    </row>
    <row r="6" spans="1:8" ht="15.75" thickTop="1" x14ac:dyDescent="0.25">
      <c r="A6" s="8" t="s">
        <v>14</v>
      </c>
      <c r="B6" s="8"/>
      <c r="C6" t="s">
        <v>6</v>
      </c>
      <c r="D6" s="4"/>
      <c r="E6" s="11">
        <v>5498356299</v>
      </c>
      <c r="F6" s="3">
        <v>1850409921</v>
      </c>
      <c r="G6" s="3">
        <v>59196970.549999997</v>
      </c>
      <c r="H6" s="4">
        <f>F6/F15-1</f>
        <v>-5.4673339924604769E-2</v>
      </c>
    </row>
    <row r="7" spans="1:8" x14ac:dyDescent="0.25">
      <c r="A7" s="8" t="s">
        <v>13</v>
      </c>
      <c r="B7" s="8"/>
      <c r="C7" t="s">
        <v>5</v>
      </c>
      <c r="D7" s="4"/>
      <c r="E7" s="11">
        <v>5032117</v>
      </c>
      <c r="F7" s="3">
        <v>1540893</v>
      </c>
      <c r="G7" s="3">
        <v>16324.09</v>
      </c>
      <c r="H7" s="4">
        <f>F7/F16-1</f>
        <v>-0.92532110640416709</v>
      </c>
    </row>
    <row r="10" spans="1:8" x14ac:dyDescent="0.25">
      <c r="A10" s="1" t="s">
        <v>8</v>
      </c>
      <c r="B10" s="1"/>
    </row>
    <row r="11" spans="1:8" x14ac:dyDescent="0.25">
      <c r="A11" s="2" t="s">
        <v>0</v>
      </c>
      <c r="B11" s="2"/>
      <c r="C11" s="2" t="s">
        <v>4</v>
      </c>
      <c r="D11" s="2" t="s">
        <v>1</v>
      </c>
      <c r="E11" s="12"/>
      <c r="F11" s="2" t="s">
        <v>2</v>
      </c>
      <c r="G11" s="2" t="s">
        <v>3</v>
      </c>
      <c r="H11" s="10" t="s">
        <v>17</v>
      </c>
    </row>
    <row r="12" spans="1:8" x14ac:dyDescent="0.25">
      <c r="A12" s="8" t="s">
        <v>37</v>
      </c>
      <c r="B12" s="8"/>
      <c r="C12" s="8" t="s">
        <v>6</v>
      </c>
      <c r="D12" s="4">
        <v>0.03</v>
      </c>
      <c r="E12" s="11">
        <v>4664415146</v>
      </c>
      <c r="F12" s="3">
        <v>1589557980</v>
      </c>
      <c r="G12" s="3">
        <v>47686739.399999999</v>
      </c>
      <c r="H12" s="4">
        <f>F12/F21-1</f>
        <v>-5.9804634138918455E-2</v>
      </c>
    </row>
    <row r="13" spans="1:8" x14ac:dyDescent="0.25">
      <c r="A13" s="8" t="s">
        <v>38</v>
      </c>
      <c r="B13" s="8"/>
      <c r="C13" s="8" t="s">
        <v>6</v>
      </c>
      <c r="D13" s="5">
        <v>4.4999999999999998E-2</v>
      </c>
      <c r="E13" s="11">
        <v>386367387</v>
      </c>
      <c r="F13" s="3">
        <v>236981613</v>
      </c>
      <c r="G13" s="3">
        <v>10664172.584999999</v>
      </c>
      <c r="H13" s="4">
        <f>F13/F22-1</f>
        <v>0.41799857929452666</v>
      </c>
    </row>
    <row r="14" spans="1:8" ht="15.75" thickBot="1" x14ac:dyDescent="0.3">
      <c r="A14" s="21" t="s">
        <v>39</v>
      </c>
      <c r="B14" s="21"/>
      <c r="C14" s="22" t="s">
        <v>6</v>
      </c>
      <c r="D14" s="23">
        <v>0.05</v>
      </c>
      <c r="E14" s="24">
        <v>307998228</v>
      </c>
      <c r="F14" s="25">
        <v>130889515</v>
      </c>
      <c r="G14" s="25">
        <v>6544475.75</v>
      </c>
      <c r="H14" s="4">
        <f>F14/F23-1</f>
        <v>7.9309807475286709E-2</v>
      </c>
    </row>
    <row r="15" spans="1:8" ht="15.75" thickTop="1" x14ac:dyDescent="0.25">
      <c r="A15" s="8" t="s">
        <v>14</v>
      </c>
      <c r="B15" s="8"/>
      <c r="C15" t="s">
        <v>6</v>
      </c>
      <c r="D15" s="4"/>
      <c r="E15" s="11">
        <v>5358780761</v>
      </c>
      <c r="F15" s="3">
        <v>1957429108</v>
      </c>
      <c r="G15" s="3">
        <v>64895387.734999999</v>
      </c>
      <c r="H15" s="4">
        <f>F15/F24-1</f>
        <v>-1.093150860405423E-2</v>
      </c>
    </row>
    <row r="16" spans="1:8" x14ac:dyDescent="0.25">
      <c r="A16" s="8" t="s">
        <v>13</v>
      </c>
      <c r="B16" s="8"/>
      <c r="C16" t="s">
        <v>5</v>
      </c>
      <c r="D16" s="4"/>
      <c r="E16" s="11">
        <v>168551700</v>
      </c>
      <c r="F16" s="3">
        <v>20633581</v>
      </c>
      <c r="G16" s="3">
        <v>206669.67</v>
      </c>
      <c r="H16" s="4">
        <f>F16/F25-1</f>
        <v>-8.8729048877293049E-2</v>
      </c>
    </row>
    <row r="17" spans="1:7" x14ac:dyDescent="0.25">
      <c r="A17" s="8"/>
      <c r="B17" s="8"/>
      <c r="D17" s="4"/>
      <c r="F17" s="3"/>
      <c r="G17" s="3"/>
    </row>
    <row r="19" spans="1:7" x14ac:dyDescent="0.25">
      <c r="A19" s="1" t="s">
        <v>9</v>
      </c>
      <c r="B19" s="1"/>
    </row>
    <row r="20" spans="1:7" x14ac:dyDescent="0.25">
      <c r="A20" s="2" t="s">
        <v>0</v>
      </c>
      <c r="B20" s="2"/>
      <c r="C20" s="2" t="s">
        <v>4</v>
      </c>
      <c r="D20" s="2" t="s">
        <v>1</v>
      </c>
      <c r="E20" s="12"/>
      <c r="F20" s="2" t="s">
        <v>2</v>
      </c>
      <c r="G20" s="2" t="s">
        <v>3</v>
      </c>
    </row>
    <row r="21" spans="1:7" x14ac:dyDescent="0.25">
      <c r="A21" s="8" t="s">
        <v>37</v>
      </c>
      <c r="B21" s="8"/>
      <c r="C21" s="8" t="s">
        <v>6</v>
      </c>
      <c r="D21" s="4">
        <v>0.03</v>
      </c>
      <c r="E21" s="11">
        <v>4400854781</v>
      </c>
      <c r="F21" s="3">
        <v>1690667746</v>
      </c>
      <c r="G21" s="3">
        <v>50720032.379999995</v>
      </c>
    </row>
    <row r="22" spans="1:7" x14ac:dyDescent="0.25">
      <c r="A22" s="8" t="s">
        <v>38</v>
      </c>
      <c r="B22" s="8"/>
      <c r="C22" s="8" t="s">
        <v>6</v>
      </c>
      <c r="D22" s="5">
        <v>4.4999999999999998E-2</v>
      </c>
      <c r="E22" s="11">
        <v>219874245</v>
      </c>
      <c r="F22" s="3">
        <v>167124013</v>
      </c>
      <c r="G22" s="3">
        <v>7520580.585</v>
      </c>
    </row>
    <row r="23" spans="1:7" ht="15.75" thickBot="1" x14ac:dyDescent="0.3">
      <c r="A23" s="21" t="s">
        <v>39</v>
      </c>
      <c r="B23" s="21"/>
      <c r="C23" s="22" t="s">
        <v>6</v>
      </c>
      <c r="D23" s="23">
        <v>0.05</v>
      </c>
      <c r="E23" s="24">
        <v>255499971</v>
      </c>
      <c r="F23" s="25">
        <v>121271496</v>
      </c>
      <c r="G23" s="25">
        <v>6063574.8000000007</v>
      </c>
    </row>
    <row r="24" spans="1:7" ht="15.75" thickTop="1" x14ac:dyDescent="0.25">
      <c r="A24" s="8" t="s">
        <v>14</v>
      </c>
      <c r="B24" s="8"/>
      <c r="C24" t="s">
        <v>6</v>
      </c>
      <c r="D24" s="4"/>
      <c r="E24" s="11">
        <v>4876228997</v>
      </c>
      <c r="F24" s="3">
        <v>1979063255</v>
      </c>
      <c r="G24" s="3">
        <v>64304187.765000001</v>
      </c>
    </row>
    <row r="25" spans="1:7" x14ac:dyDescent="0.25">
      <c r="A25" s="8" t="s">
        <v>13</v>
      </c>
      <c r="B25" s="8"/>
      <c r="C25" t="s">
        <v>5</v>
      </c>
      <c r="D25" s="4"/>
      <c r="E25" s="11">
        <v>180611785</v>
      </c>
      <c r="F25" s="3">
        <v>22642641</v>
      </c>
      <c r="G25" s="3">
        <v>226756.91</v>
      </c>
    </row>
    <row r="27" spans="1:7" x14ac:dyDescent="0.25">
      <c r="A27" t="s">
        <v>34</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abSelected="1" workbookViewId="0"/>
  </sheetViews>
  <sheetFormatPr defaultRowHeight="15" x14ac:dyDescent="0.25"/>
  <cols>
    <col min="1" max="1" width="26.140625" bestFit="1" customWidth="1"/>
    <col min="2" max="2" width="12.85546875" bestFit="1" customWidth="1"/>
    <col min="3" max="3" width="15.28515625" style="3" bestFit="1" customWidth="1"/>
  </cols>
  <sheetData>
    <row r="1" spans="1:3" x14ac:dyDescent="0.25">
      <c r="A1" s="1" t="s">
        <v>18</v>
      </c>
    </row>
    <row r="2" spans="1:3" ht="15.75" thickBot="1" x14ac:dyDescent="0.3">
      <c r="A2" s="2" t="s">
        <v>19</v>
      </c>
      <c r="B2" s="2" t="s">
        <v>41</v>
      </c>
      <c r="C2" s="20" t="s">
        <v>20</v>
      </c>
    </row>
    <row r="3" spans="1:3" x14ac:dyDescent="0.25">
      <c r="A3" t="s">
        <v>5</v>
      </c>
      <c r="B3" s="26">
        <v>0</v>
      </c>
      <c r="C3" s="3">
        <f>B3*AVERAGE('Fish tax data'!F7,'Fish tax data'!F16,'Fish tax data'!F25)</f>
        <v>0</v>
      </c>
    </row>
    <row r="4" spans="1:3" x14ac:dyDescent="0.25">
      <c r="A4" t="s">
        <v>42</v>
      </c>
      <c r="B4" s="28">
        <v>0.01</v>
      </c>
      <c r="C4" s="3">
        <f>B4*AVERAGE('Fish tax data'!F3,'Fish tax data'!F12,'Fish tax data'!F21)</f>
        <v>16383596.486666668</v>
      </c>
    </row>
    <row r="5" spans="1:3" x14ac:dyDescent="0.25">
      <c r="A5" t="s">
        <v>43</v>
      </c>
      <c r="B5" s="28">
        <v>0.01</v>
      </c>
      <c r="C5" s="3">
        <f>B5*AVERAGE('Fish tax data'!F4,'Fish tax data'!F13,'Fish tax data'!F22)</f>
        <v>1764659.4866666666</v>
      </c>
    </row>
    <row r="6" spans="1:3" ht="15.75" thickBot="1" x14ac:dyDescent="0.3">
      <c r="A6" s="6" t="s">
        <v>44</v>
      </c>
      <c r="B6" s="27">
        <v>0.01</v>
      </c>
      <c r="C6" s="7">
        <f>B6*AVERAGE('Fish tax data'!F5,'Fish tax data'!F14,'Fish tax data'!F23)</f>
        <v>1141418.3066666666</v>
      </c>
    </row>
    <row r="7" spans="1:3" x14ac:dyDescent="0.25">
      <c r="A7" t="s">
        <v>21</v>
      </c>
      <c r="C7" s="3">
        <f>SUM(C3:C6)</f>
        <v>19289674.280000001</v>
      </c>
    </row>
    <row r="9" spans="1:3" ht="60" customHeight="1" x14ac:dyDescent="0.25">
      <c r="A9" s="30" t="s">
        <v>45</v>
      </c>
      <c r="B9" s="30"/>
      <c r="C9" s="30"/>
    </row>
    <row r="10" spans="1:3" x14ac:dyDescent="0.25">
      <c r="A10" t="s">
        <v>35</v>
      </c>
    </row>
  </sheetData>
  <mergeCells count="1">
    <mergeCell ref="A9: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Fish tax data</vt:lpstr>
      <vt:lpstr>Surtax projection</vt:lpstr>
    </vt:vector>
  </TitlesOfParts>
  <Company>State of Alaska - Department of 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 Bishop</dc:creator>
  <cp:lastModifiedBy>William D. Bishop</cp:lastModifiedBy>
  <cp:lastPrinted>2016-01-18T23:43:35Z</cp:lastPrinted>
  <dcterms:created xsi:type="dcterms:W3CDTF">2015-09-09T19:30:28Z</dcterms:created>
  <dcterms:modified xsi:type="dcterms:W3CDTF">2016-02-20T00:18:18Z</dcterms:modified>
</cp:coreProperties>
</file>