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sccjr\Desktop\cannabis_taxes\"/>
    </mc:Choice>
  </mc:AlternateContent>
  <xr:revisionPtr revIDLastSave="0" documentId="13_ncr:1_{DE8F6344-3794-45E1-9043-F3BC54364424}" xr6:coauthVersionLast="47" xr6:coauthVersionMax="47" xr10:uidLastSave="{00000000-0000-0000-0000-000000000000}"/>
  <bookViews>
    <workbookView xWindow="-110" yWindow="-110" windowWidth="19420" windowHeight="10420" firstSheet="1" activeTab="1" xr2:uid="{1D07851B-8159-494F-B561-E03531F4CE08}"/>
  </bookViews>
  <sheets>
    <sheet name="Assumptions" sheetId="6" r:id="rId1"/>
    <sheet name="Cover" sheetId="27" r:id="rId2"/>
    <sheet name="Data and Charts" sheetId="7" r:id="rId3"/>
    <sheet name="Price Elasticity of Demand" sheetId="26" r:id="rId4"/>
    <sheet name="Monthly DOR Data" sheetId="12" r:id="rId5"/>
    <sheet name="Market Sizing" sheetId="9" r:id="rId6"/>
    <sheet name="Anchorage Cannabis Tax" sheetId="19" r:id="rId7"/>
    <sheet name="Wholesale Pricing" sheetId="11" r:id="rId8"/>
    <sheet name="DOR Filings" sheetId="13" r:id="rId9"/>
    <sheet name="Colorado Market" sheetId="15" r:id="rId10"/>
  </sheets>
  <definedNames>
    <definedName name="ExternalData_1" localSheetId="6" hidden="1">'Anchorage Cannabis Tax'!#REF!</definedName>
    <definedName name="ExternalData_1" localSheetId="9" hidden="1">'Colorado Market'!$B$6:$J$40</definedName>
    <definedName name="ExternalData_1" localSheetId="5" hidden="1">'Market Sizing'!#REF!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-2_139df771-9a73-46f0-ae6e-6c39067f276e" name="Table001  Page 1-2" connection="Query - Table001 (Page 1-2)"/>
          <x15:modelTable id="Page001_afdd928b-d190-4cf1-86e0-3e2ee113d2e2" name="Page001" connection="Query - Page001"/>
          <x15:modelTable id="Page002_7f391ba8-47e2-4d1b-b414-1fe86a6b3085" name="Page002" connection="Query - Page002"/>
          <x15:modelTable id="Table001  Page 1-2   2_bb03fa0a-2c69-4e31-9654-3d3689b6dadd" name="Table001  Page 1-2   2" connection="Query - Table001 (Page 1-2)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7" l="1"/>
  <c r="G17" i="7"/>
  <c r="F13" i="7"/>
  <c r="D11" i="27"/>
  <c r="J5" i="7"/>
  <c r="K5" i="7" l="1"/>
  <c r="G22" i="7"/>
  <c r="C8" i="26"/>
  <c r="C4" i="26"/>
  <c r="R14" i="12" l="1"/>
  <c r="R18" i="12" s="1"/>
  <c r="AG105" i="13"/>
  <c r="AG106" i="13"/>
  <c r="AG107" i="13"/>
  <c r="AG104" i="13"/>
  <c r="R96" i="13"/>
  <c r="M96" i="13"/>
  <c r="H96" i="13"/>
  <c r="C96" i="13"/>
  <c r="I31" i="7"/>
  <c r="I40" i="7" s="1"/>
  <c r="R20" i="12" l="1"/>
  <c r="R19" i="12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I30" i="7" l="1"/>
  <c r="R102" i="13"/>
  <c r="R101" i="13"/>
  <c r="R100" i="13"/>
  <c r="R99" i="13"/>
  <c r="R98" i="13"/>
  <c r="R97" i="13"/>
  <c r="H102" i="13"/>
  <c r="H101" i="13"/>
  <c r="H100" i="13"/>
  <c r="H99" i="13"/>
  <c r="H98" i="13"/>
  <c r="H97" i="13"/>
  <c r="G30" i="7" s="1"/>
  <c r="M102" i="13"/>
  <c r="M101" i="13"/>
  <c r="M100" i="13"/>
  <c r="M99" i="13"/>
  <c r="M98" i="13"/>
  <c r="M97" i="13"/>
  <c r="G31" i="7" s="1"/>
  <c r="C102" i="13"/>
  <c r="C101" i="13"/>
  <c r="C100" i="13"/>
  <c r="C99" i="13"/>
  <c r="C98" i="13"/>
  <c r="C97" i="13"/>
  <c r="G29" i="7" s="1"/>
  <c r="G38" i="7" s="1"/>
  <c r="G39" i="7" l="1"/>
  <c r="Q14" i="12"/>
  <c r="Q18" i="12" s="1"/>
  <c r="V8" i="13"/>
  <c r="V9" i="13"/>
  <c r="V10" i="13"/>
  <c r="O14" i="12"/>
  <c r="O20" i="12" s="1"/>
  <c r="P14" i="12"/>
  <c r="P19" i="12" s="1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86" i="13"/>
  <c r="V87" i="13"/>
  <c r="V88" i="13"/>
  <c r="V89" i="13"/>
  <c r="V90" i="13"/>
  <c r="V91" i="13"/>
  <c r="V11" i="13"/>
  <c r="O19" i="12" l="1"/>
  <c r="S14" i="12"/>
  <c r="O18" i="12"/>
  <c r="P20" i="12"/>
  <c r="P18" i="12"/>
  <c r="Q20" i="12"/>
  <c r="Q19" i="12"/>
  <c r="E7" i="9"/>
  <c r="N15" i="12"/>
  <c r="M15" i="12"/>
  <c r="L15" i="12"/>
  <c r="K15" i="12"/>
  <c r="J15" i="12"/>
  <c r="I15" i="12"/>
  <c r="H15" i="12"/>
  <c r="G15" i="12"/>
  <c r="F15" i="12"/>
  <c r="E15" i="12"/>
  <c r="D15" i="12"/>
  <c r="C15" i="12"/>
  <c r="K13" i="12"/>
  <c r="J13" i="12"/>
  <c r="I13" i="12"/>
  <c r="H13" i="12"/>
  <c r="G13" i="12"/>
  <c r="F13" i="12"/>
  <c r="E13" i="12"/>
  <c r="D13" i="12"/>
  <c r="C13" i="12"/>
  <c r="K12" i="12"/>
  <c r="J12" i="12"/>
  <c r="I12" i="12"/>
  <c r="H12" i="12"/>
  <c r="G12" i="12"/>
  <c r="F12" i="12"/>
  <c r="E12" i="12"/>
  <c r="C12" i="12"/>
  <c r="D12" i="12"/>
  <c r="K11" i="12"/>
  <c r="J11" i="12"/>
  <c r="I11" i="12"/>
  <c r="H11" i="12"/>
  <c r="G11" i="12"/>
  <c r="F11" i="12"/>
  <c r="E11" i="12"/>
  <c r="D11" i="12"/>
  <c r="C11" i="12"/>
  <c r="I13" i="9"/>
  <c r="G13" i="9"/>
  <c r="C13" i="9"/>
  <c r="G14" i="12" l="1"/>
  <c r="G19" i="12" s="1"/>
  <c r="K14" i="12"/>
  <c r="K20" i="12" s="1"/>
  <c r="F14" i="12"/>
  <c r="F18" i="12" s="1"/>
  <c r="J14" i="12"/>
  <c r="J19" i="12" s="1"/>
  <c r="H14" i="12"/>
  <c r="H18" i="12" s="1"/>
  <c r="E14" i="12"/>
  <c r="E19" i="12" s="1"/>
  <c r="I14" i="12"/>
  <c r="I19" i="12" s="1"/>
  <c r="L14" i="12"/>
  <c r="L19" i="12" s="1"/>
  <c r="D14" i="12"/>
  <c r="D18" i="12" s="1"/>
  <c r="C14" i="12"/>
  <c r="C20" i="12" s="1"/>
  <c r="M14" i="12"/>
  <c r="M20" i="12" s="1"/>
  <c r="N14" i="12"/>
  <c r="N20" i="12" s="1"/>
  <c r="H21" i="9"/>
  <c r="E17" i="11"/>
  <c r="E16" i="11"/>
  <c r="E15" i="11"/>
  <c r="E14" i="11"/>
  <c r="E13" i="11"/>
  <c r="E12" i="11"/>
  <c r="E11" i="11"/>
  <c r="E10" i="11"/>
  <c r="E9" i="11"/>
  <c r="E8" i="11"/>
  <c r="D18" i="11"/>
  <c r="C18" i="11"/>
  <c r="E7" i="11"/>
  <c r="C49" i="9"/>
  <c r="D49" i="9" s="1"/>
  <c r="E49" i="9" s="1"/>
  <c r="F49" i="9" s="1"/>
  <c r="G49" i="9" s="1"/>
  <c r="H49" i="9" s="1"/>
  <c r="I49" i="9" s="1"/>
  <c r="J49" i="9" s="1"/>
  <c r="C48" i="9"/>
  <c r="D48" i="9" s="1"/>
  <c r="C47" i="9"/>
  <c r="D47" i="9" s="1"/>
  <c r="E47" i="9" s="1"/>
  <c r="F47" i="9" s="1"/>
  <c r="G47" i="9" s="1"/>
  <c r="H47" i="9" s="1"/>
  <c r="I47" i="9" s="1"/>
  <c r="J47" i="9" s="1"/>
  <c r="B24" i="9"/>
  <c r="E48" i="9" l="1"/>
  <c r="D50" i="9"/>
  <c r="E20" i="12"/>
  <c r="K19" i="12"/>
  <c r="K18" i="12"/>
  <c r="E18" i="12"/>
  <c r="H20" i="12"/>
  <c r="H19" i="12"/>
  <c r="G18" i="12"/>
  <c r="G20" i="12"/>
  <c r="J20" i="12"/>
  <c r="F20" i="12"/>
  <c r="J18" i="12"/>
  <c r="F19" i="12"/>
  <c r="I20" i="12"/>
  <c r="I18" i="12"/>
  <c r="L18" i="12"/>
  <c r="L20" i="12"/>
  <c r="D20" i="12"/>
  <c r="D19" i="12"/>
  <c r="C19" i="12"/>
  <c r="C18" i="12"/>
  <c r="M19" i="12"/>
  <c r="M18" i="12"/>
  <c r="N19" i="12"/>
  <c r="N18" i="12"/>
  <c r="E18" i="11"/>
  <c r="F21" i="9"/>
  <c r="C21" i="9"/>
  <c r="E18" i="9"/>
  <c r="E10" i="9"/>
  <c r="E19" i="9"/>
  <c r="E20" i="9"/>
  <c r="E14" i="9"/>
  <c r="E16" i="9"/>
  <c r="I7" i="9"/>
  <c r="E8" i="9"/>
  <c r="E12" i="9"/>
  <c r="E11" i="9"/>
  <c r="E15" i="9"/>
  <c r="E17" i="9"/>
  <c r="E9" i="9"/>
  <c r="F48" i="9" l="1"/>
  <c r="E50" i="9"/>
  <c r="E21" i="9"/>
  <c r="G9" i="9"/>
  <c r="I9" i="9"/>
  <c r="G14" i="9"/>
  <c r="I14" i="9"/>
  <c r="G19" i="9"/>
  <c r="I19" i="9"/>
  <c r="G12" i="9"/>
  <c r="I12" i="9"/>
  <c r="G18" i="9"/>
  <c r="I18" i="9"/>
  <c r="G17" i="9"/>
  <c r="I17" i="9"/>
  <c r="G8" i="9"/>
  <c r="I8" i="9"/>
  <c r="G20" i="9"/>
  <c r="I20" i="9"/>
  <c r="G15" i="9"/>
  <c r="I15" i="9"/>
  <c r="G11" i="9"/>
  <c r="I11" i="9"/>
  <c r="G16" i="9"/>
  <c r="I16" i="9"/>
  <c r="G10" i="9"/>
  <c r="I10" i="9"/>
  <c r="G7" i="9"/>
  <c r="I21" i="9" l="1"/>
  <c r="G21" i="9"/>
  <c r="B26" i="9"/>
  <c r="G48" i="9"/>
  <c r="F50" i="9"/>
  <c r="H48" i="9" l="1"/>
  <c r="G50" i="9"/>
  <c r="C42" i="9"/>
  <c r="D42" i="9" s="1"/>
  <c r="E42" i="9" s="1"/>
  <c r="F42" i="9" s="1"/>
  <c r="G42" i="9" s="1"/>
  <c r="H42" i="9" s="1"/>
  <c r="I42" i="9" s="1"/>
  <c r="J42" i="9" s="1"/>
  <c r="C43" i="9"/>
  <c r="D43" i="9" s="1"/>
  <c r="E43" i="9" s="1"/>
  <c r="F43" i="9" s="1"/>
  <c r="G43" i="9" s="1"/>
  <c r="H43" i="9" s="1"/>
  <c r="I43" i="9" s="1"/>
  <c r="J43" i="9" s="1"/>
  <c r="C41" i="9"/>
  <c r="D41" i="9" s="1"/>
  <c r="E41" i="9" s="1"/>
  <c r="F41" i="9" s="1"/>
  <c r="G41" i="9" s="1"/>
  <c r="H41" i="9" s="1"/>
  <c r="I41" i="9" s="1"/>
  <c r="J41" i="9" s="1"/>
  <c r="G55" i="7"/>
  <c r="H55" i="7" s="1"/>
  <c r="I55" i="7" s="1"/>
  <c r="D38" i="7"/>
  <c r="E38" i="7"/>
  <c r="F38" i="7"/>
  <c r="D39" i="7"/>
  <c r="E39" i="7"/>
  <c r="F39" i="7"/>
  <c r="D40" i="7"/>
  <c r="E40" i="7"/>
  <c r="F40" i="7"/>
  <c r="C40" i="7"/>
  <c r="C39" i="7"/>
  <c r="C38" i="7"/>
  <c r="H31" i="7"/>
  <c r="J31" i="7"/>
  <c r="K31" i="7"/>
  <c r="L31" i="7"/>
  <c r="M31" i="7"/>
  <c r="M40" i="7" s="1"/>
  <c r="N31" i="7"/>
  <c r="H30" i="7"/>
  <c r="H39" i="7" s="1"/>
  <c r="I39" i="7"/>
  <c r="J30" i="7"/>
  <c r="K30" i="7"/>
  <c r="L30" i="7"/>
  <c r="L39" i="7" s="1"/>
  <c r="M30" i="7"/>
  <c r="M39" i="7" s="1"/>
  <c r="N30" i="7"/>
  <c r="N39" i="7" s="1"/>
  <c r="H29" i="7"/>
  <c r="H38" i="7" s="1"/>
  <c r="I29" i="7"/>
  <c r="J29" i="7"/>
  <c r="K29" i="7"/>
  <c r="L29" i="7"/>
  <c r="M29" i="7"/>
  <c r="N29" i="7"/>
  <c r="G32" i="7"/>
  <c r="G43" i="7" s="1"/>
  <c r="E65" i="7"/>
  <c r="E69" i="7"/>
  <c r="E66" i="7"/>
  <c r="E70" i="7"/>
  <c r="E64" i="7"/>
  <c r="E61" i="7"/>
  <c r="E60" i="7"/>
  <c r="E71" i="7"/>
  <c r="C62" i="7"/>
  <c r="E62" i="7" s="1"/>
  <c r="C68" i="7"/>
  <c r="E68" i="7" s="1"/>
  <c r="I48" i="9" l="1"/>
  <c r="H50" i="9"/>
  <c r="N32" i="7"/>
  <c r="J32" i="7"/>
  <c r="G44" i="7"/>
  <c r="H44" i="7"/>
  <c r="K32" i="7"/>
  <c r="K49" i="7" s="1"/>
  <c r="J39" i="7"/>
  <c r="J48" i="7"/>
  <c r="M32" i="7"/>
  <c r="L32" i="7"/>
  <c r="L48" i="7" s="1"/>
  <c r="G8" i="7"/>
  <c r="G47" i="7"/>
  <c r="G48" i="7"/>
  <c r="G49" i="7"/>
  <c r="G57" i="7"/>
  <c r="H32" i="7"/>
  <c r="H33" i="7" s="1"/>
  <c r="I32" i="7"/>
  <c r="J33" i="7" s="1"/>
  <c r="F41" i="7"/>
  <c r="F42" i="7" s="1"/>
  <c r="N49" i="7"/>
  <c r="N48" i="7"/>
  <c r="N40" i="7"/>
  <c r="J49" i="7"/>
  <c r="K48" i="7"/>
  <c r="C41" i="7"/>
  <c r="N47" i="7"/>
  <c r="J40" i="7"/>
  <c r="J47" i="7"/>
  <c r="L40" i="7"/>
  <c r="H40" i="7"/>
  <c r="K39" i="7"/>
  <c r="N38" i="7"/>
  <c r="J38" i="7"/>
  <c r="K40" i="7"/>
  <c r="G40" i="7"/>
  <c r="G41" i="7" s="1"/>
  <c r="M38" i="7"/>
  <c r="M42" i="7" s="1"/>
  <c r="I38" i="7"/>
  <c r="K38" i="7"/>
  <c r="E41" i="7"/>
  <c r="L38" i="7"/>
  <c r="D41" i="7"/>
  <c r="J55" i="7"/>
  <c r="C63" i="7"/>
  <c r="E63" i="7" s="1"/>
  <c r="J48" i="9" l="1"/>
  <c r="J50" i="9" s="1"/>
  <c r="I50" i="9"/>
  <c r="K47" i="7"/>
  <c r="K33" i="7"/>
  <c r="M33" i="7"/>
  <c r="L33" i="7"/>
  <c r="G9" i="7"/>
  <c r="G13" i="7"/>
  <c r="G14" i="7" s="1"/>
  <c r="H48" i="7"/>
  <c r="M48" i="7"/>
  <c r="N33" i="7"/>
  <c r="M43" i="7"/>
  <c r="J42" i="7"/>
  <c r="J43" i="7" s="1"/>
  <c r="M49" i="7"/>
  <c r="H47" i="7"/>
  <c r="L47" i="7"/>
  <c r="L49" i="7"/>
  <c r="M47" i="7"/>
  <c r="H49" i="7"/>
  <c r="H57" i="7"/>
  <c r="C67" i="7"/>
  <c r="E67" i="7" s="1"/>
  <c r="I33" i="7"/>
  <c r="I48" i="7"/>
  <c r="I47" i="7"/>
  <c r="I57" i="7"/>
  <c r="N42" i="7"/>
  <c r="N43" i="7" s="1"/>
  <c r="I49" i="7"/>
  <c r="I42" i="7"/>
  <c r="I43" i="7" s="1"/>
  <c r="N50" i="7"/>
  <c r="L42" i="7"/>
  <c r="L43" i="7" s="1"/>
  <c r="J50" i="7"/>
  <c r="K50" i="7"/>
  <c r="H42" i="7"/>
  <c r="H43" i="7" s="1"/>
  <c r="G50" i="7"/>
  <c r="K42" i="7"/>
  <c r="K43" i="7" s="1"/>
  <c r="J57" i="7"/>
  <c r="K55" i="7"/>
  <c r="F32" i="7"/>
  <c r="E32" i="7"/>
  <c r="D32" i="7"/>
  <c r="C32" i="7"/>
  <c r="C43" i="7" s="1"/>
  <c r="L50" i="7" l="1"/>
  <c r="M50" i="7"/>
  <c r="H50" i="7"/>
  <c r="B28" i="9"/>
  <c r="G33" i="7"/>
  <c r="C34" i="9" s="1"/>
  <c r="D43" i="7"/>
  <c r="D57" i="7"/>
  <c r="E43" i="7"/>
  <c r="E33" i="7"/>
  <c r="F43" i="7"/>
  <c r="C48" i="7"/>
  <c r="E49" i="7"/>
  <c r="I50" i="7"/>
  <c r="L55" i="7"/>
  <c r="K57" i="7"/>
  <c r="E48" i="7"/>
  <c r="F57" i="7"/>
  <c r="F33" i="7"/>
  <c r="D49" i="7"/>
  <c r="D33" i="7"/>
  <c r="E47" i="7"/>
  <c r="E57" i="7"/>
  <c r="C49" i="7"/>
  <c r="D47" i="7"/>
  <c r="D48" i="7"/>
  <c r="F49" i="7"/>
  <c r="C47" i="7"/>
  <c r="F48" i="7"/>
  <c r="C57" i="7"/>
  <c r="F47" i="7"/>
  <c r="C40" i="9" l="1"/>
  <c r="D40" i="9" s="1"/>
  <c r="G12" i="7"/>
  <c r="G7" i="7"/>
  <c r="C46" i="9"/>
  <c r="D46" i="9" s="1"/>
  <c r="E46" i="9" s="1"/>
  <c r="F46" i="9" s="1"/>
  <c r="G46" i="9" s="1"/>
  <c r="H46" i="9" s="1"/>
  <c r="I46" i="9" s="1"/>
  <c r="J46" i="9" s="1"/>
  <c r="E40" i="9"/>
  <c r="F40" i="9" s="1"/>
  <c r="G40" i="9" s="1"/>
  <c r="H40" i="9" s="1"/>
  <c r="I40" i="9" s="1"/>
  <c r="J40" i="9" s="1"/>
  <c r="C50" i="7"/>
  <c r="L57" i="7"/>
  <c r="M55" i="7"/>
  <c r="E50" i="7"/>
  <c r="D50" i="7"/>
  <c r="F50" i="7"/>
  <c r="H8" i="7" l="1"/>
  <c r="H7" i="7"/>
  <c r="M57" i="7"/>
  <c r="N55" i="7"/>
  <c r="N57" i="7" s="1"/>
  <c r="H20" i="7" l="1"/>
  <c r="H13" i="7"/>
  <c r="H53" i="7"/>
  <c r="H9" i="7"/>
  <c r="I8" i="7"/>
  <c r="I20" i="7" s="1"/>
  <c r="I7" i="7"/>
  <c r="I21" i="7" s="1"/>
  <c r="H14" i="7" l="1"/>
  <c r="H12" i="7" s="1"/>
  <c r="I53" i="7"/>
  <c r="J8" i="7"/>
  <c r="J9" i="7" s="1"/>
  <c r="I9" i="7"/>
  <c r="I13" i="7" s="1"/>
  <c r="J7" i="7"/>
  <c r="J21" i="7" s="1"/>
  <c r="J13" i="7" l="1"/>
  <c r="I14" i="7"/>
  <c r="I12" i="7"/>
  <c r="J12" i="7" s="1"/>
  <c r="J53" i="7"/>
  <c r="J20" i="7"/>
  <c r="K8" i="7"/>
  <c r="K7" i="7"/>
  <c r="K21" i="7" s="1"/>
  <c r="J14" i="7" l="1"/>
  <c r="K53" i="7"/>
  <c r="K20" i="7"/>
  <c r="L8" i="7"/>
  <c r="K9" i="7"/>
  <c r="K12" i="7" s="1"/>
  <c r="L7" i="7"/>
  <c r="K13" i="7" l="1"/>
  <c r="L21" i="7"/>
  <c r="L53" i="7"/>
  <c r="L20" i="7"/>
  <c r="M8" i="7"/>
  <c r="L9" i="7"/>
  <c r="L12" i="7" s="1"/>
  <c r="M7" i="7"/>
  <c r="L13" i="7" l="1"/>
  <c r="K14" i="7"/>
  <c r="M21" i="7"/>
  <c r="M53" i="7"/>
  <c r="M20" i="7"/>
  <c r="M9" i="7"/>
  <c r="M12" i="7" s="1"/>
  <c r="N8" i="7"/>
  <c r="N7" i="7"/>
  <c r="N21" i="7" s="1"/>
  <c r="M13" i="7" l="1"/>
  <c r="L14" i="7"/>
  <c r="N53" i="7"/>
  <c r="G53" i="7" s="1"/>
  <c r="N20" i="7"/>
  <c r="N9" i="7"/>
  <c r="N12" i="7" s="1"/>
  <c r="I22" i="7"/>
  <c r="I52" i="7" s="1"/>
  <c r="J22" i="7"/>
  <c r="J52" i="7" s="1"/>
  <c r="K22" i="7"/>
  <c r="K52" i="7" s="1"/>
  <c r="L22" i="7"/>
  <c r="L52" i="7" s="1"/>
  <c r="M22" i="7"/>
  <c r="M52" i="7" s="1"/>
  <c r="N13" i="7" l="1"/>
  <c r="N14" i="7" s="1"/>
  <c r="M14" i="7"/>
  <c r="L23" i="7"/>
  <c r="L44" i="7" s="1"/>
  <c r="K23" i="7"/>
  <c r="K44" i="7" s="1"/>
  <c r="M23" i="7"/>
  <c r="M44" i="7" s="1"/>
  <c r="I23" i="7"/>
  <c r="I44" i="7" s="1"/>
  <c r="J23" i="7"/>
  <c r="J44" i="7" s="1"/>
  <c r="M25" i="7"/>
  <c r="M24" i="7"/>
  <c r="K25" i="7"/>
  <c r="K24" i="7"/>
  <c r="I25" i="7"/>
  <c r="I24" i="7"/>
  <c r="L25" i="7"/>
  <c r="L24" i="7"/>
  <c r="J25" i="7"/>
  <c r="J24" i="7"/>
  <c r="N22" i="7"/>
  <c r="N52" i="7" s="1"/>
  <c r="N23" i="7" l="1"/>
  <c r="N44" i="7" s="1"/>
  <c r="N25" i="7"/>
  <c r="N24" i="7"/>
  <c r="H22" i="7" l="1"/>
  <c r="H24" i="7" l="1"/>
  <c r="H25" i="7"/>
  <c r="G25" i="7" s="1"/>
  <c r="H52" i="7"/>
  <c r="G52" i="7" s="1"/>
  <c r="H23" i="7"/>
  <c r="F24" i="7" l="1"/>
  <c r="F23" i="7"/>
  <c r="D7" i="27"/>
  <c r="E25" i="7"/>
  <c r="E2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Cody Rice</author>
  </authors>
  <commentList>
    <comment ref="I9" authorId="0" shapeId="0" xr:uid="{6A626DB9-687E-44CF-B165-7405208CCB0F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Includes Full MSB</t>
        </r>
      </text>
    </comment>
    <comment ref="I13" authorId="0" shapeId="0" xr:uid="{63E68F9B-A790-4E21-B21A-F89C3866CFE1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Based on 14 retail locations only in KPB and $25MM in taxable revenues per FOIA from KPB</t>
        </r>
      </text>
    </comment>
    <comment ref="H15" authorId="0" shapeId="0" xr:uid="{28BC2C53-D329-42D0-9567-96DDED96ED0A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Assumed 1, can't find any active licenses in Cordova now</t>
        </r>
      </text>
    </comment>
    <comment ref="I18" authorId="0" shapeId="0" xr:uid="{E27EE1B9-BB0C-4C07-8959-6D05127819AF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Manually de-duped with FNSB</t>
        </r>
      </text>
    </comment>
    <comment ref="I20" authorId="0" shapeId="0" xr:uid="{393B89B7-FA28-4F01-A2CB-22DBCA557994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De-dupe vs Mat-Su Borough</t>
        </r>
      </text>
    </comment>
    <comment ref="C34" authorId="0" shapeId="0" xr:uid="{E0FC43D7-38B8-4F90-B5D3-5914E1CA52AB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Calculated based on DOR reports for FY 2023. 
NOTE: This was lower than all forecasts for FY 2023
Forecasts for FY 2023 have been left for comparison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64C863-025F-4FA2-82CC-E02ACD9B4F8B}" keepAlive="1" name="ModelConnection_ExternalData_1" description="Data Model" type="5" refreshedVersion="8" minRefreshableVersion="5" saveData="1">
    <dbPr connection="Data Model Connection" command="Table001  Page 1-2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2C8240FD-5D4D-4A0E-8392-908227E62957}" keepAlive="1" name="Query - NSDUH_2021_Tab" description="Connection to the 'NSDUH_2021_Tab' query in the workbook." type="5" refreshedVersion="8" background="1" saveData="1">
    <dbPr connection="Provider=Microsoft.Mashup.OleDb.1;Data Source=$Workbook$;Location=NSDUH_2021_Tab;Extended Properties=&quot;&quot;" command="SELECT * FROM [NSDUH_2021_Tab]"/>
  </connection>
  <connection id="3" xr16:uid="{E93DF145-0081-42F1-B6CB-A637F14324A5}" name="Query - Page001" description="Connection to the 'Page001' query in the workbook." type="100" refreshedVersion="8" minRefreshableVersion="5">
    <extLst>
      <ext xmlns:x15="http://schemas.microsoft.com/office/spreadsheetml/2010/11/main" uri="{DE250136-89BD-433C-8126-D09CA5730AF9}">
        <x15:connection id="29a9f252-9a59-4c34-8edd-c837e3c3f98f"/>
      </ext>
    </extLst>
  </connection>
  <connection id="4" xr16:uid="{3F3C6729-508C-47E5-8A85-DAC339BD08EF}" name="Query - Page002" description="Connection to the 'Page002' query in the workbook." type="100" refreshedVersion="8" minRefreshableVersion="5">
    <extLst>
      <ext xmlns:x15="http://schemas.microsoft.com/office/spreadsheetml/2010/11/main" uri="{DE250136-89BD-433C-8126-D09CA5730AF9}">
        <x15:connection id="f5635676-e48f-469c-bc34-d5514d184324"/>
      </ext>
    </extLst>
  </connection>
  <connection id="5" xr16:uid="{1D59CBA3-BFE7-4293-8EB8-DD2C6221C5C6}" keepAlive="1" name="Query - Table001 (Page 1)" description="Connection to the 'Table001 (Page 1)' query in the workbook." type="5" refreshedVersion="0" background="1" saveData="1">
    <dbPr connection="Provider=Microsoft.Mashup.OleDb.1;Data Source=$Workbook$;Location=&quot;Table001 (Page 1)&quot;;Extended Properties=&quot;&quot;" command="SELECT * FROM [Table001 (Page 1)]"/>
  </connection>
  <connection id="6" xr16:uid="{1B89290E-2E22-4FA7-ADE0-00D98B5F49C3}" name="Query - Table001 (Page 1-2)" description="Connection to the 'Table001 (Page 1-2)' query in the workbook." type="100" refreshedVersion="8" minRefreshableVersion="5">
    <extLst>
      <ext xmlns:x15="http://schemas.microsoft.com/office/spreadsheetml/2010/11/main" uri="{DE250136-89BD-433C-8126-D09CA5730AF9}">
        <x15:connection id="078f436d-383a-4b27-a6ac-e65cca179bcb"/>
      </ext>
    </extLst>
  </connection>
  <connection id="7" xr16:uid="{F9700F0D-4B00-4D4E-A813-18500A70A92C}" name="Query - Table001 (Page 1-2) (2)" description="Connection to the 'Table001 (Page 1-2) (2)' query in the workbook." type="100" refreshedVersion="8" minRefreshableVersion="5">
    <extLst>
      <ext xmlns:x15="http://schemas.microsoft.com/office/spreadsheetml/2010/11/main" uri="{DE250136-89BD-433C-8126-D09CA5730AF9}">
        <x15:connection id="cd1f230a-98e0-40a3-8ceb-c1eaa6e542a2"/>
      </ext>
    </extLst>
  </connection>
  <connection id="8" xr16:uid="{39181A70-A21D-4576-A668-21960E551DAC}" keepAlive="1" name="Query - Table002 (Page 1)" description="Connection to the 'Table002 (Page 1)' query in the workbook." type="5" refreshedVersion="8" background="1" saveData="1">
    <dbPr connection="Provider=Microsoft.Mashup.OleDb.1;Data Source=$Workbook$;Location=&quot;Table002 (Page 1)&quot;;Extended Properties=&quot;&quot;" command="SELECT * FROM [Table002 (Page 1)]"/>
  </connection>
  <connection id="9" xr16:uid="{BBD5C922-BD5D-4921-B29A-EC3FF55E4B16}" keepAlive="1" name="Query - Table002 (Page 1) (2)" description="Connection to the 'Table002 (Page 1) (2)' query in the workbook." type="5" refreshedVersion="8" background="1" saveData="1">
    <dbPr connection="Provider=Microsoft.Mashup.OleDb.1;Data Source=$Workbook$;Location=&quot;Table002 (Page 1) (2)&quot;;Extended Properties=&quot;&quot;" command="SELECT * FROM [Table002 (Page 1) (2)]"/>
  </connection>
  <connection id="10" xr16:uid="{324F211A-DC4E-46EA-9596-EF5B4369D7A1}" keepAlive="1" name="Query - Table002 (Page 1) (3)" description="Connection to the 'Table002 (Page 1) (3)' query in the workbook." type="5" refreshedVersion="8" background="1" saveData="1">
    <dbPr connection="Provider=Microsoft.Mashup.OleDb.1;Data Source=$Workbook$;Location=&quot;Table002 (Page 1) (3)&quot;;Extended Properties=&quot;&quot;" command="SELECT * FROM [Table002 (Page 1) (3)]"/>
  </connection>
  <connection id="11" xr16:uid="{82E4BD1A-7C16-4F63-93C1-966B75D54111}" keepAlive="1" name="Query - Table002 (Page 1) (4)" description="Connection to the 'Table002 (Page 1) (4)' query in the workbook." type="5" refreshedVersion="8" background="1" saveData="1">
    <dbPr connection="Provider=Microsoft.Mashup.OleDb.1;Data Source=$Workbook$;Location=&quot;Table002 (Page 1) (4)&quot;;Extended Properties=&quot;&quot;" command="SELECT * FROM [Table002 (Page 1) (4)]"/>
  </connection>
  <connection id="12" xr16:uid="{B1840986-2BAD-4CDA-8561-AAE3CF94BB0C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<sst xmlns="http://schemas.openxmlformats.org/spreadsheetml/2006/main" count="532" uniqueCount="251">
  <si>
    <t>Prepared for:</t>
  </si>
  <si>
    <t>Rep. Sumner on behalf of Speaker Tilton</t>
  </si>
  <si>
    <t>Date:</t>
  </si>
  <si>
    <t>Key Assumptions/Changes</t>
  </si>
  <si>
    <t>Alaska revenue figures do not include fees and licensing (~$2.5-3.0MM/yr)</t>
  </si>
  <si>
    <t>Model assumes the same user-selected growth rates for sales tax revenue base ($MM) as for consumption volume (Oz)</t>
  </si>
  <si>
    <t>Analysis does not account for structural price changes over time</t>
  </si>
  <si>
    <t>Product mix forecast and status quo assumptions are based on regression analysis of historical trends and may not actually reach zero for bud category</t>
  </si>
  <si>
    <t>CHANGES/UPDATES</t>
  </si>
  <si>
    <t>Updated calculated volumes for FY 2023 per DOR; updated all charts for FY2023 volumes; fixed typos/clarified titles; reviewed market sizing and volume forecast methodology; updated CO prices per CO DOR</t>
  </si>
  <si>
    <t>Added estimated effects for price elasticity of demand using an average of the ranges provided in recent academic research.</t>
  </si>
  <si>
    <t>Broke out market sizing and consumption estimates for new tax scenario for clarity</t>
  </si>
  <si>
    <t>Created a simplified cover page to drive scenario analysis</t>
  </si>
  <si>
    <t>Market Growth Rate Scenario:</t>
  </si>
  <si>
    <t>Status Quo Growth</t>
  </si>
  <si>
    <t>Tax Revenue Difference (FY24-FY30)</t>
  </si>
  <si>
    <t>Excise Tax During Roll-Out Phase</t>
  </si>
  <si>
    <t>Lower Growth</t>
  </si>
  <si>
    <t>New Sales Tax</t>
  </si>
  <si>
    <t>Change in Retail Price</t>
  </si>
  <si>
    <t>Higher Growth</t>
  </si>
  <si>
    <t>Change in Demand</t>
  </si>
  <si>
    <t>7.5% Constant</t>
  </si>
  <si>
    <t>Model Assumptions</t>
  </si>
  <si>
    <t>Local Revenue Market Sizing Estimate</t>
  </si>
  <si>
    <t>Growth Rate</t>
  </si>
  <si>
    <t>Current Tax</t>
  </si>
  <si>
    <t>FY 2019</t>
  </si>
  <si>
    <t>FY 2020</t>
  </si>
  <si>
    <t>FY 2021</t>
  </si>
  <si>
    <t>FY 2022</t>
  </si>
  <si>
    <t>FY 2023</t>
  </si>
  <si>
    <t>FY 2024e</t>
  </si>
  <si>
    <t>FY 2025e</t>
  </si>
  <si>
    <t>FY 2026e</t>
  </si>
  <si>
    <t>FY 2027e</t>
  </si>
  <si>
    <t>FY 2028e</t>
  </si>
  <si>
    <t>FY 2029e</t>
  </si>
  <si>
    <t>FY 2030e</t>
  </si>
  <si>
    <t>Market Size ($)</t>
  </si>
  <si>
    <t>Consumption (Oz)</t>
  </si>
  <si>
    <t>YoY Change (%)</t>
  </si>
  <si>
    <t>New Tax</t>
  </si>
  <si>
    <t>New Tax Assumptions</t>
  </si>
  <si>
    <t>Excise ($/oz)</t>
  </si>
  <si>
    <t>Sales (%)</t>
  </si>
  <si>
    <t>Estimated Tax Under New Law</t>
  </si>
  <si>
    <t>Tax Type</t>
  </si>
  <si>
    <t>Est. Excise ($)</t>
  </si>
  <si>
    <t>Est. Sales Tax ($)</t>
  </si>
  <si>
    <t>Total ($)</t>
  </si>
  <si>
    <t>Revenue Vs Status Quo ($)</t>
  </si>
  <si>
    <t>Total:</t>
  </si>
  <si>
    <t>Legal Ounces Sold in Alaska</t>
  </si>
  <si>
    <t>Category</t>
  </si>
  <si>
    <t>Bud (Oz)</t>
  </si>
  <si>
    <t>Immature (Oz)</t>
  </si>
  <si>
    <t>Trim (Oz)</t>
  </si>
  <si>
    <t>Total (Oz)</t>
  </si>
  <si>
    <t>YoY Change</t>
  </si>
  <si>
    <t>Clones</t>
  </si>
  <si>
    <t>Estimated Tax Revenue Under Current Law</t>
  </si>
  <si>
    <t>Bud ($)</t>
  </si>
  <si>
    <t>Immature ($)</t>
  </si>
  <si>
    <t>Trim ($)</t>
  </si>
  <si>
    <t>Calculated Total Rev.</t>
  </si>
  <si>
    <t>Forecast Total Rev.</t>
  </si>
  <si>
    <t>Share of Legal Ounces Sold by Category</t>
  </si>
  <si>
    <t>Bud (%)</t>
  </si>
  <si>
    <t>Immature (%)</t>
  </si>
  <si>
    <t>Trim (%)</t>
  </si>
  <si>
    <t>Total (%)</t>
  </si>
  <si>
    <t>New Tax Rate</t>
  </si>
  <si>
    <t>Approx retail licenses active</t>
  </si>
  <si>
    <t>Old Tax Rate</t>
  </si>
  <si>
    <t>Population</t>
  </si>
  <si>
    <t>Implied Oz/Capita</t>
  </si>
  <si>
    <t>Annual Revenue</t>
  </si>
  <si>
    <t>Per Cap Rev</t>
  </si>
  <si>
    <t>Maine</t>
  </si>
  <si>
    <t>Massachusetts</t>
  </si>
  <si>
    <t>New Mexico</t>
  </si>
  <si>
    <t>California</t>
  </si>
  <si>
    <t>Illinois</t>
  </si>
  <si>
    <t>Oregon</t>
  </si>
  <si>
    <t>Arizona</t>
  </si>
  <si>
    <t>Alaska</t>
  </si>
  <si>
    <t>Montana</t>
  </si>
  <si>
    <t>Nevada</t>
  </si>
  <si>
    <t>Colorado</t>
  </si>
  <si>
    <t>Washington</t>
  </si>
  <si>
    <t>Ounces</t>
  </si>
  <si>
    <t>Price Elasticity of Demand from Whitney Economics</t>
  </si>
  <si>
    <t>Decrease in Demand per slide 9 of Whitney Economics NCSL presentation</t>
  </si>
  <si>
    <t>PED for regular users pg 9</t>
  </si>
  <si>
    <t>Average of PED from Oregon Paper pg. 9</t>
  </si>
  <si>
    <t>Source:</t>
  </si>
  <si>
    <t>http://tax.alaska.gov/programs/programs/reports/monthly/MarijuanaReport.aspx?ReportDTM=3/31/2023</t>
  </si>
  <si>
    <t>Ounces Sold</t>
  </si>
  <si>
    <t>Bud and Flower</t>
  </si>
  <si>
    <t>Immature/Seedy/Failed</t>
  </si>
  <si>
    <t>Trim - Remainder of Plant</t>
  </si>
  <si>
    <t>Subtotal</t>
  </si>
  <si>
    <t>Number of Clones</t>
  </si>
  <si>
    <t>Share by Type</t>
  </si>
  <si>
    <t>2022 AK Taxable</t>
  </si>
  <si>
    <t>Tax Rate</t>
  </si>
  <si>
    <t>Implied Tax Base</t>
  </si>
  <si>
    <t>Tax Base Per Capita</t>
  </si>
  <si>
    <t>Retail Lic.</t>
  </si>
  <si>
    <t>Implied Rev/Lic.</t>
  </si>
  <si>
    <t>Dillingham</t>
  </si>
  <si>
    <t>Fairbanks North Star Borough</t>
  </si>
  <si>
    <t>Matanuska-Susitna Borough</t>
  </si>
  <si>
    <t>Haines Borough</t>
  </si>
  <si>
    <t>Anchorage</t>
  </si>
  <si>
    <t>Juneau</t>
  </si>
  <si>
    <t>Kenai Peninsula Borough</t>
  </si>
  <si>
    <t>Utqiagvik</t>
  </si>
  <si>
    <t>Cordova</t>
  </si>
  <si>
    <t>Ketchikan</t>
  </si>
  <si>
    <t>Bethel</t>
  </si>
  <si>
    <t>Fairbanks</t>
  </si>
  <si>
    <t>Denali Borough</t>
  </si>
  <si>
    <t>Houston</t>
  </si>
  <si>
    <t>: 2022 Alaska Population</t>
  </si>
  <si>
    <t>: Implied 2022 tax base gross-up to AK pop based on ~90% coverage by population</t>
  </si>
  <si>
    <t>: Implied average 2022 tax base per ounce</t>
  </si>
  <si>
    <t>: AMIA Average 2022 Retail Sales Estimate</t>
  </si>
  <si>
    <t>Growth Scenarios</t>
  </si>
  <si>
    <t>FY 2023e</t>
  </si>
  <si>
    <t>Status Quo Tax Forecast</t>
  </si>
  <si>
    <t>Based on April 2023 regression analysis by category of DOR historical data</t>
  </si>
  <si>
    <t>Lower Growth Forecast</t>
  </si>
  <si>
    <t xml:space="preserve">Source: AMIA </t>
  </si>
  <si>
    <t>Higher Growth Forecast</t>
  </si>
  <si>
    <t>7.5% YoY</t>
  </si>
  <si>
    <t>7.5% Flat</t>
  </si>
  <si>
    <t>Base Growth Scenarios ($)</t>
  </si>
  <si>
    <t>AMIA Growth Scenarios ($)</t>
  </si>
  <si>
    <t>Source: https://www.muni.org/Departments/finance/treasury/programtaxes/MarijuanaTax/Pages/MarijuanaStatistics.aspx</t>
  </si>
  <si>
    <t>Cannabis &amp; Product Sales</t>
  </si>
  <si>
    <t>Sales Tax Revenue</t>
  </si>
  <si>
    <t>Value ($MM)</t>
  </si>
  <si>
    <t>Est. Legal Metric Tons</t>
  </si>
  <si>
    <t>Price/lb</t>
  </si>
  <si>
    <t>Michigan</t>
  </si>
  <si>
    <t>Source: Leafly Cannabis Harvest Report 2021</t>
  </si>
  <si>
    <t>Source: https://tax.alaska.gov/programs/programs/reports/monthly/MarijuanaReport.aspx</t>
  </si>
  <si>
    <t>Trim/Remainder of Plant</t>
  </si>
  <si>
    <t>Filing Period</t>
  </si>
  <si>
    <t>Tax Rate / oz</t>
  </si>
  <si>
    <t>Calculated Tax</t>
  </si>
  <si>
    <t>Trim Rate</t>
  </si>
  <si>
    <t>Count</t>
  </si>
  <si>
    <t>Total Tax</t>
  </si>
  <si>
    <t>BudActual</t>
  </si>
  <si>
    <t>ImmatureActual</t>
  </si>
  <si>
    <t>TrimActual</t>
  </si>
  <si>
    <t>Fiscal Year Totals</t>
  </si>
  <si>
    <t>FY 2018</t>
  </si>
  <si>
    <t>FY 2024</t>
  </si>
  <si>
    <t>FY 2024 (YTD)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</si>
  <si>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</si>
  <si>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</si>
  <si>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</si>
  <si>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</si>
  <si>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</si>
  <si>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</si>
  <si>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</si>
  <si>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</si>
  <si>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</si>
  <si>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</si>
  <si>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</si>
  <si>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</si>
  <si>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https://tax.colorado.gov/sites/tax/files/AMR_PriorRates_Oct2023.pdf</t>
  </si>
  <si>
    <t>https://tax.colorado.gov/average-market-rate</t>
  </si>
  <si>
    <t>Average Market Rate as of:</t>
  </si>
  <si>
    <t>Bud ($/lb)</t>
  </si>
  <si>
    <t>Trim ($/lb)</t>
  </si>
  <si>
    <t>Bud Allocated for Extraction ($/lb)</t>
  </si>
  <si>
    <t>Trim Allocated for Extraction ($/lb)</t>
  </si>
  <si>
    <t>Immature Plant ($/ea)</t>
  </si>
  <si>
    <t>Wet Whole Plant ($/lb)</t>
  </si>
  <si>
    <t>Seed ($/ea)</t>
  </si>
  <si>
    <t>Contaminated Product Allocated for Extraction ($/lb)</t>
  </si>
  <si>
    <t>Alaska Tax (Bud)</t>
  </si>
  <si>
    <t>N/A</t>
  </si>
  <si>
    <t>$143</t>
  </si>
  <si>
    <t>$41</t>
  </si>
  <si>
    <t>$82</t>
  </si>
  <si>
    <t>$9</t>
  </si>
  <si>
    <t>$405</t>
  </si>
  <si>
    <t>$51</t>
  </si>
  <si>
    <t>$81</t>
  </si>
  <si>
    <t>$8</t>
  </si>
  <si>
    <t>$350</t>
  </si>
  <si>
    <t>$61</t>
  </si>
  <si>
    <t>$101</t>
  </si>
  <si>
    <t>$277</t>
  </si>
  <si>
    <t>$76</t>
  </si>
  <si>
    <t>$126</t>
  </si>
  <si>
    <t>$4</t>
  </si>
  <si>
    <t>$275</t>
  </si>
  <si>
    <t>$120</t>
  </si>
  <si>
    <t>$123</t>
  </si>
  <si>
    <t>$228</t>
  </si>
  <si>
    <t>$180</t>
  </si>
  <si>
    <t>$130</t>
  </si>
  <si>
    <t>$345</t>
  </si>
  <si>
    <t>$253</t>
  </si>
  <si>
    <t>$172</t>
  </si>
  <si>
    <t>$302</t>
  </si>
  <si>
    <t>$181</t>
  </si>
  <si>
    <t>$3</t>
  </si>
  <si>
    <t>$901</t>
  </si>
  <si>
    <t>$240</t>
  </si>
  <si>
    <t>$191</t>
  </si>
  <si>
    <t>$525</t>
  </si>
  <si>
    <t>$225</t>
  </si>
  <si>
    <t>$197</t>
  </si>
  <si>
    <t>$502</t>
  </si>
  <si>
    <t>$250</t>
  </si>
  <si>
    <t>$176</t>
  </si>
  <si>
    <t>$6</t>
  </si>
  <si>
    <t>$175</t>
  </si>
  <si>
    <t>$599</t>
  </si>
  <si>
    <t>$202</t>
  </si>
  <si>
    <t>$744</t>
  </si>
  <si>
    <t>$5</t>
  </si>
  <si>
    <t>$299</t>
  </si>
  <si>
    <t>$247</t>
  </si>
  <si>
    <t>$254</t>
  </si>
  <si>
    <t>$200</t>
  </si>
  <si>
    <t>$173</t>
  </si>
  <si>
    <t>$227</t>
  </si>
  <si>
    <t>$177</t>
  </si>
  <si>
    <t>$152</t>
  </si>
  <si>
    <t>$151</t>
  </si>
  <si>
    <t>$100</t>
  </si>
  <si>
    <t>$230</t>
  </si>
  <si>
    <t>$300</t>
  </si>
  <si>
    <t>$150</t>
  </si>
  <si>
    <t>$349</t>
  </si>
  <si>
    <t>$376</t>
  </si>
  <si>
    <t>$325</t>
  </si>
  <si>
    <t>$215</t>
  </si>
  <si>
    <t>$403</t>
  </si>
  <si>
    <t>$223</t>
  </si>
  <si>
    <t>$209</t>
  </si>
  <si>
    <t>$2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</si>
</sst>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6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9" fontId="0" fillId="0" borderId="0" xfId="2" applyFon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5" fontId="0" fillId="2" borderId="6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8" fillId="2" borderId="2" xfId="0" applyFont="1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Fill="1" applyBorder="1"/>
    <xf numFmtId="0" fontId="0" fillId="0" borderId="9" xfId="0" applyBorder="1"/>
    <xf numFmtId="165" fontId="0" fillId="0" borderId="0" xfId="6" applyNumberFormat="1" applyFont="1"/>
    <xf numFmtId="165" fontId="0" fillId="0" borderId="9" xfId="6" applyNumberFormat="1" applyFont="1" applyBorder="1"/>
    <xf numFmtId="9" fontId="0" fillId="0" borderId="9" xfId="2" applyFont="1" applyBorder="1"/>
    <xf numFmtId="3" fontId="0" fillId="0" borderId="0" xfId="0" applyNumberFormat="1"/>
    <xf numFmtId="0" fontId="4" fillId="0" borderId="0" xfId="3"/>
    <xf numFmtId="43" fontId="0" fillId="0" borderId="0" xfId="0" applyNumberFormat="1"/>
    <xf numFmtId="44" fontId="0" fillId="0" borderId="0" xfId="1" applyFont="1"/>
    <xf numFmtId="44" fontId="0" fillId="0" borderId="0" xfId="0" applyNumberFormat="1"/>
    <xf numFmtId="166" fontId="0" fillId="0" borderId="0" xfId="1" applyNumberFormat="1" applyFont="1"/>
    <xf numFmtId="0" fontId="7" fillId="0" borderId="0" xfId="0" applyFont="1"/>
    <xf numFmtId="164" fontId="0" fillId="0" borderId="0" xfId="2" applyNumberFormat="1" applyFont="1"/>
    <xf numFmtId="0" fontId="0" fillId="0" borderId="9" xfId="0" applyBorder="1" applyAlignment="1">
      <alignment horizontal="centerContinuous"/>
    </xf>
    <xf numFmtId="165" fontId="0" fillId="0" borderId="12" xfId="6" applyNumberFormat="1" applyFont="1" applyBorder="1"/>
    <xf numFmtId="165" fontId="0" fillId="0" borderId="13" xfId="6" applyNumberFormat="1" applyFont="1" applyBorder="1"/>
    <xf numFmtId="164" fontId="0" fillId="0" borderId="12" xfId="2" applyNumberFormat="1" applyFont="1" applyBorder="1"/>
    <xf numFmtId="165" fontId="0" fillId="0" borderId="10" xfId="6" applyNumberFormat="1" applyFont="1" applyBorder="1"/>
    <xf numFmtId="9" fontId="0" fillId="0" borderId="10" xfId="2" applyFont="1" applyBorder="1"/>
    <xf numFmtId="9" fontId="0" fillId="0" borderId="12" xfId="2" applyFont="1" applyBorder="1"/>
    <xf numFmtId="9" fontId="0" fillId="0" borderId="13" xfId="2" applyFont="1" applyBorder="1"/>
    <xf numFmtId="0" fontId="0" fillId="3" borderId="9" xfId="0" applyFill="1" applyBorder="1"/>
    <xf numFmtId="0" fontId="2" fillId="0" borderId="9" xfId="0" applyFont="1" applyBorder="1" applyAlignment="1">
      <alignment horizontal="centerContinuous"/>
    </xf>
    <xf numFmtId="165" fontId="2" fillId="0" borderId="9" xfId="6" applyNumberFormat="1" applyFont="1" applyBorder="1"/>
    <xf numFmtId="0" fontId="3" fillId="2" borderId="8" xfId="3" applyFont="1" applyFill="1" applyBorder="1"/>
    <xf numFmtId="0" fontId="0" fillId="0" borderId="14" xfId="0" applyBorder="1"/>
    <xf numFmtId="0" fontId="0" fillId="0" borderId="15" xfId="0" applyBorder="1"/>
    <xf numFmtId="0" fontId="4" fillId="0" borderId="9" xfId="3" applyBorder="1"/>
    <xf numFmtId="166" fontId="0" fillId="0" borderId="9" xfId="1" applyNumberFormat="1" applyFont="1" applyBorder="1"/>
    <xf numFmtId="44" fontId="0" fillId="0" borderId="9" xfId="1" applyFont="1" applyBorder="1"/>
    <xf numFmtId="6" fontId="0" fillId="0" borderId="0" xfId="0" applyNumberFormat="1"/>
    <xf numFmtId="9" fontId="0" fillId="0" borderId="0" xfId="0" applyNumberFormat="1"/>
    <xf numFmtId="8" fontId="0" fillId="0" borderId="0" xfId="0" applyNumberFormat="1"/>
    <xf numFmtId="6" fontId="0" fillId="0" borderId="9" xfId="0" applyNumberFormat="1" applyBorder="1"/>
    <xf numFmtId="9" fontId="0" fillId="0" borderId="9" xfId="0" applyNumberFormat="1" applyBorder="1"/>
    <xf numFmtId="3" fontId="0" fillId="0" borderId="9" xfId="0" applyNumberFormat="1" applyBorder="1"/>
    <xf numFmtId="8" fontId="0" fillId="0" borderId="9" xfId="0" applyNumberFormat="1" applyBorder="1"/>
    <xf numFmtId="0" fontId="0" fillId="0" borderId="0" xfId="0" applyAlignment="1">
      <alignment horizontal="center"/>
    </xf>
    <xf numFmtId="165" fontId="0" fillId="0" borderId="0" xfId="6" applyNumberFormat="1" applyFont="1" applyAlignment="1">
      <alignment horizontal="right"/>
    </xf>
    <xf numFmtId="0" fontId="0" fillId="0" borderId="16" xfId="0" applyBorder="1"/>
    <xf numFmtId="3" fontId="0" fillId="0" borderId="16" xfId="0" applyNumberFormat="1" applyBorder="1"/>
    <xf numFmtId="3" fontId="0" fillId="3" borderId="9" xfId="0" applyNumberFormat="1" applyFill="1" applyBorder="1"/>
    <xf numFmtId="166" fontId="0" fillId="3" borderId="9" xfId="1" applyNumberFormat="1" applyFont="1" applyFill="1" applyBorder="1"/>
    <xf numFmtId="44" fontId="0" fillId="3" borderId="16" xfId="1" applyFont="1" applyFill="1" applyBorder="1"/>
    <xf numFmtId="3" fontId="0" fillId="3" borderId="16" xfId="0" applyNumberFormat="1" applyFill="1" applyBorder="1"/>
    <xf numFmtId="0" fontId="0" fillId="3" borderId="16" xfId="0" applyFill="1" applyBorder="1"/>
    <xf numFmtId="166" fontId="0" fillId="3" borderId="16" xfId="1" applyNumberFormat="1" applyFont="1" applyFill="1" applyBorder="1"/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Continuous"/>
    </xf>
    <xf numFmtId="165" fontId="0" fillId="5" borderId="14" xfId="6" applyNumberFormat="1" applyFont="1" applyFill="1" applyBorder="1"/>
    <xf numFmtId="9" fontId="0" fillId="5" borderId="14" xfId="2" applyFont="1" applyFill="1" applyBorder="1"/>
    <xf numFmtId="0" fontId="4" fillId="5" borderId="14" xfId="3" applyFill="1" applyBorder="1"/>
    <xf numFmtId="3" fontId="0" fillId="5" borderId="14" xfId="0" applyNumberFormat="1" applyFill="1" applyBorder="1"/>
    <xf numFmtId="0" fontId="0" fillId="5" borderId="14" xfId="0" applyFill="1" applyBorder="1"/>
    <xf numFmtId="43" fontId="0" fillId="5" borderId="14" xfId="0" applyNumberFormat="1" applyFill="1" applyBorder="1"/>
    <xf numFmtId="164" fontId="0" fillId="0" borderId="0" xfId="0" applyNumberFormat="1"/>
    <xf numFmtId="165" fontId="0" fillId="0" borderId="16" xfId="6" applyNumberFormat="1" applyFont="1" applyBorder="1"/>
    <xf numFmtId="0" fontId="2" fillId="6" borderId="9" xfId="0" applyFont="1" applyFill="1" applyBorder="1" applyAlignment="1">
      <alignment horizontal="centerContinuous"/>
    </xf>
    <xf numFmtId="165" fontId="0" fillId="6" borderId="9" xfId="6" applyNumberFormat="1" applyFont="1" applyFill="1" applyBorder="1" applyAlignment="1">
      <alignment horizontal="centerContinuous"/>
    </xf>
    <xf numFmtId="165" fontId="2" fillId="6" borderId="9" xfId="6" applyNumberFormat="1" applyFont="1" applyFill="1" applyBorder="1" applyAlignment="1">
      <alignment horizontal="centerContinuous"/>
    </xf>
    <xf numFmtId="164" fontId="2" fillId="0" borderId="9" xfId="2" applyNumberFormat="1" applyFont="1" applyBorder="1" applyAlignment="1">
      <alignment horizontal="centerContinuous"/>
    </xf>
    <xf numFmtId="164" fontId="0" fillId="0" borderId="9" xfId="2" applyNumberFormat="1" applyFont="1" applyBorder="1" applyAlignment="1">
      <alignment horizontal="centerContinuous"/>
    </xf>
    <xf numFmtId="0" fontId="2" fillId="3" borderId="16" xfId="0" applyFont="1" applyFill="1" applyBorder="1" applyAlignment="1">
      <alignment horizontal="centerContinuous"/>
    </xf>
    <xf numFmtId="164" fontId="7" fillId="0" borderId="0" xfId="0" applyNumberFormat="1" applyFont="1"/>
    <xf numFmtId="166" fontId="0" fillId="0" borderId="14" xfId="1" applyNumberFormat="1" applyFont="1" applyBorder="1"/>
    <xf numFmtId="166" fontId="0" fillId="0" borderId="10" xfId="1" applyNumberFormat="1" applyFont="1" applyBorder="1"/>
    <xf numFmtId="166" fontId="0" fillId="0" borderId="12" xfId="1" applyNumberFormat="1" applyFont="1" applyBorder="1"/>
    <xf numFmtId="166" fontId="0" fillId="0" borderId="14" xfId="0" applyNumberFormat="1" applyBorder="1"/>
    <xf numFmtId="166" fontId="7" fillId="0" borderId="0" xfId="1" applyNumberFormat="1" applyFont="1"/>
    <xf numFmtId="166" fontId="0" fillId="0" borderId="0" xfId="0" applyNumberFormat="1"/>
    <xf numFmtId="0" fontId="2" fillId="0" borderId="0" xfId="0" applyFont="1"/>
    <xf numFmtId="0" fontId="0" fillId="5" borderId="9" xfId="0" applyFill="1" applyBorder="1"/>
    <xf numFmtId="0" fontId="0" fillId="5" borderId="9" xfId="0" applyFill="1" applyBorder="1" applyAlignment="1">
      <alignment wrapText="1"/>
    </xf>
    <xf numFmtId="17" fontId="0" fillId="0" borderId="0" xfId="0" applyNumberFormat="1"/>
    <xf numFmtId="166" fontId="0" fillId="0" borderId="0" xfId="1" applyNumberFormat="1" applyFont="1" applyFill="1"/>
    <xf numFmtId="14" fontId="0" fillId="0" borderId="0" xfId="0" applyNumberFormat="1"/>
    <xf numFmtId="0" fontId="4" fillId="0" borderId="0" xfId="3" applyBorder="1"/>
    <xf numFmtId="166" fontId="0" fillId="0" borderId="0" xfId="1" applyNumberFormat="1" applyFont="1" applyBorder="1"/>
    <xf numFmtId="165" fontId="0" fillId="0" borderId="0" xfId="6" applyNumberFormat="1" applyFont="1" applyBorder="1"/>
    <xf numFmtId="44" fontId="0" fillId="0" borderId="0" xfId="1" applyFont="1" applyBorder="1"/>
    <xf numFmtId="2" fontId="0" fillId="0" borderId="0" xfId="2" applyNumberFormat="1" applyFont="1"/>
    <xf numFmtId="0" fontId="0" fillId="0" borderId="21" xfId="0" applyBorder="1"/>
    <xf numFmtId="3" fontId="0" fillId="0" borderId="21" xfId="0" applyNumberFormat="1" applyBorder="1"/>
    <xf numFmtId="17" fontId="0" fillId="0" borderId="21" xfId="0" applyNumberFormat="1" applyBorder="1"/>
    <xf numFmtId="164" fontId="0" fillId="0" borderId="15" xfId="2" applyNumberFormat="1" applyFont="1" applyBorder="1"/>
    <xf numFmtId="43" fontId="0" fillId="0" borderId="0" xfId="6" applyFont="1"/>
    <xf numFmtId="10" fontId="3" fillId="0" borderId="0" xfId="2" applyNumberFormat="1" applyFont="1"/>
    <xf numFmtId="3" fontId="0" fillId="0" borderId="0" xfId="6" applyNumberFormat="1" applyFont="1"/>
    <xf numFmtId="165" fontId="0" fillId="0" borderId="0" xfId="6" applyNumberFormat="1" applyFont="1" applyAlignment="1">
      <alignment horizontal="center"/>
    </xf>
    <xf numFmtId="0" fontId="2" fillId="3" borderId="16" xfId="0" applyFont="1" applyFill="1" applyBorder="1" applyAlignment="1">
      <alignment horizontal="center"/>
    </xf>
    <xf numFmtId="166" fontId="0" fillId="0" borderId="22" xfId="1" applyNumberFormat="1" applyFont="1" applyBorder="1"/>
    <xf numFmtId="165" fontId="0" fillId="0" borderId="22" xfId="6" applyNumberFormat="1" applyFont="1" applyBorder="1"/>
    <xf numFmtId="164" fontId="0" fillId="0" borderId="0" xfId="2" applyNumberFormat="1" applyFont="1" applyBorder="1"/>
    <xf numFmtId="9" fontId="0" fillId="0" borderId="22" xfId="2" applyFont="1" applyBorder="1"/>
    <xf numFmtId="9" fontId="0" fillId="0" borderId="0" xfId="2" applyFont="1" applyBorder="1"/>
    <xf numFmtId="166" fontId="0" fillId="0" borderId="20" xfId="1" applyNumberFormat="1" applyFont="1" applyBorder="1"/>
    <xf numFmtId="8" fontId="2" fillId="0" borderId="9" xfId="0" applyNumberFormat="1" applyFont="1" applyBorder="1" applyAlignment="1">
      <alignment horizontal="centerContinuous"/>
    </xf>
    <xf numFmtId="6" fontId="2" fillId="0" borderId="9" xfId="0" applyNumberFormat="1" applyFont="1" applyBorder="1" applyAlignment="1">
      <alignment horizontal="centerContinuous"/>
    </xf>
    <xf numFmtId="166" fontId="0" fillId="0" borderId="0" xfId="1" applyNumberFormat="1" applyFont="1" applyAlignment="1">
      <alignment horizontal="left"/>
    </xf>
    <xf numFmtId="0" fontId="2" fillId="2" borderId="0" xfId="0" applyFont="1" applyFill="1"/>
    <xf numFmtId="0" fontId="11" fillId="0" borderId="0" xfId="0" applyFont="1"/>
    <xf numFmtId="0" fontId="3" fillId="0" borderId="0" xfId="0" applyFont="1"/>
    <xf numFmtId="166" fontId="0" fillId="0" borderId="9" xfId="1" applyNumberFormat="1" applyFont="1" applyFill="1" applyBorder="1"/>
    <xf numFmtId="0" fontId="2" fillId="0" borderId="6" xfId="0" applyFont="1" applyBorder="1" applyAlignment="1">
      <alignment horizontal="centerContinuous"/>
    </xf>
    <xf numFmtId="0" fontId="0" fillId="0" borderId="0" xfId="0" applyAlignment="1">
      <alignment wrapText="1"/>
    </xf>
    <xf numFmtId="164" fontId="0" fillId="4" borderId="17" xfId="2" applyNumberFormat="1" applyFont="1" applyFill="1" applyBorder="1" applyAlignment="1">
      <alignment horizontal="center" vertical="center"/>
    </xf>
    <xf numFmtId="165" fontId="0" fillId="4" borderId="16" xfId="6" applyNumberFormat="1" applyFont="1" applyFill="1" applyBorder="1" applyAlignment="1">
      <alignment horizontal="center"/>
    </xf>
    <xf numFmtId="10" fontId="2" fillId="4" borderId="19" xfId="2" applyNumberFormat="1" applyFont="1" applyFill="1" applyBorder="1" applyAlignment="1">
      <alignment horizontal="center"/>
    </xf>
    <xf numFmtId="0" fontId="0" fillId="0" borderId="6" xfId="0" applyBorder="1"/>
    <xf numFmtId="9" fontId="0" fillId="0" borderId="6" xfId="2" applyFont="1" applyBorder="1"/>
    <xf numFmtId="10" fontId="0" fillId="0" borderId="0" xfId="0" applyNumberFormat="1"/>
    <xf numFmtId="0" fontId="0" fillId="7" borderId="9" xfId="0" applyFill="1" applyBorder="1"/>
    <xf numFmtId="164" fontId="0" fillId="7" borderId="9" xfId="2" applyNumberFormat="1" applyFont="1" applyFill="1" applyBorder="1" applyAlignment="1">
      <alignment horizontal="center" vertical="center"/>
    </xf>
    <xf numFmtId="0" fontId="0" fillId="7" borderId="16" xfId="0" applyFill="1" applyBorder="1"/>
    <xf numFmtId="9" fontId="0" fillId="7" borderId="16" xfId="2" applyFont="1" applyFill="1" applyBorder="1"/>
    <xf numFmtId="8" fontId="2" fillId="4" borderId="19" xfId="1" applyNumberFormat="1" applyFont="1" applyFill="1" applyBorder="1" applyAlignment="1">
      <alignment horizontal="center"/>
    </xf>
    <xf numFmtId="164" fontId="0" fillId="0" borderId="9" xfId="2" applyNumberFormat="1" applyFont="1" applyFill="1" applyBorder="1" applyAlignment="1">
      <alignment horizontal="right" vertical="center"/>
    </xf>
    <xf numFmtId="166" fontId="0" fillId="0" borderId="16" xfId="1" applyNumberFormat="1" applyFont="1" applyBorder="1" applyAlignment="1">
      <alignment horizontal="right"/>
    </xf>
    <xf numFmtId="8" fontId="0" fillId="7" borderId="16" xfId="1" applyNumberFormat="1" applyFont="1" applyFill="1" applyBorder="1"/>
    <xf numFmtId="165" fontId="0" fillId="0" borderId="9" xfId="6" applyNumberFormat="1" applyFont="1" applyFill="1" applyBorder="1"/>
    <xf numFmtId="9" fontId="7" fillId="0" borderId="0" xfId="2" applyFont="1" applyFill="1"/>
    <xf numFmtId="9" fontId="7" fillId="0" borderId="0" xfId="2" applyFont="1"/>
    <xf numFmtId="164" fontId="0" fillId="0" borderId="0" xfId="2" applyNumberFormat="1" applyFont="1" applyFill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2" fillId="0" borderId="0" xfId="3" applyFont="1"/>
    <xf numFmtId="165" fontId="3" fillId="0" borderId="0" xfId="6" applyNumberFormat="1" applyFont="1"/>
    <xf numFmtId="9" fontId="3" fillId="0" borderId="0" xfId="0" applyNumberFormat="1" applyFont="1"/>
    <xf numFmtId="9" fontId="3" fillId="0" borderId="0" xfId="2" applyFont="1"/>
    <xf numFmtId="167" fontId="3" fillId="0" borderId="0" xfId="6" applyNumberFormat="1" applyFont="1"/>
    <xf numFmtId="43" fontId="3" fillId="0" borderId="0" xfId="0" applyNumberFormat="1" applyFont="1"/>
    <xf numFmtId="165" fontId="3" fillId="0" borderId="0" xfId="0" applyNumberFormat="1" applyFont="1"/>
    <xf numFmtId="6" fontId="3" fillId="0" borderId="0" xfId="0" applyNumberFormat="1" applyFont="1"/>
    <xf numFmtId="43" fontId="3" fillId="0" borderId="0" xfId="6" applyFont="1"/>
    <xf numFmtId="0" fontId="12" fillId="0" borderId="0" xfId="3" applyFont="1" applyFill="1"/>
    <xf numFmtId="165" fontId="3" fillId="0" borderId="0" xfId="6" applyNumberFormat="1" applyFont="1" applyFill="1"/>
    <xf numFmtId="10" fontId="3" fillId="0" borderId="0" xfId="0" applyNumberFormat="1" applyFont="1"/>
    <xf numFmtId="9" fontId="3" fillId="0" borderId="0" xfId="2" applyFont="1" applyFill="1"/>
    <xf numFmtId="167" fontId="3" fillId="0" borderId="0" xfId="6" applyNumberFormat="1" applyFont="1" applyFill="1"/>
  </cellXfs>
  <cellStyles count="7">
    <cellStyle name="Comma" xfId="6" builtinId="3"/>
    <cellStyle name="Currency" xfId="1" builtinId="4"/>
    <cellStyle name="Hyperlink" xfId="3" builtinId="8"/>
    <cellStyle name="Normal" xfId="0" builtinId="0"/>
    <cellStyle name="Normal 3" xfId="4" xr:uid="{8C0F7668-51BB-4486-BDFE-DDA6EC8D8FE2}"/>
    <cellStyle name="Normal 4" xfId="5" xr:uid="{DEF8F4DC-996E-4E44-9D49-1C3B7F8D3FBF}"/>
    <cellStyle name="Percent" xfId="2" builtinId="5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6" formatCode="_(&quot;$&quot;* #,##0_);_(&quot;$&quot;* \(#,##0\);_(&quot;$&quot;* &quot;-&quot;??_);_(@_)"/>
    </dxf>
    <dxf>
      <numFmt numFmtId="166" formatCode="_(&quot;$&quot;* #,##0_);_(&quot;$&quot;* \(#,##0\);_(&quot;$&quot;* &quot;-&quot;??_);_(@_)"/>
    </dxf>
    <dxf>
      <numFmt numFmtId="19" formatCode="m/d/yyyy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Estimated Marijuana Tax Revenue</a:t>
            </a:r>
            <a:endParaRPr lang="en-US" sz="1600" baseline="0">
              <a:solidFill>
                <a:sysClr val="windowText" lastClr="000000"/>
              </a:solidFill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Charts'!$B$41</c:f>
              <c:strCache>
                <c:ptCount val="1"/>
                <c:pt idx="0">
                  <c:v>Calculated Total Rev.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Charts'!$C$37:$N$37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Charts'!$C$41:$N$41</c:f>
              <c:numCache>
                <c:formatCode>_(* #,##0_);_(* \(#,##0\);_(* "-"??_);_(@_)</c:formatCode>
                <c:ptCount val="12"/>
                <c:pt idx="0">
                  <c:v>19197345</c:v>
                </c:pt>
                <c:pt idx="1">
                  <c:v>24636960</c:v>
                </c:pt>
                <c:pt idx="2">
                  <c:v>28890060</c:v>
                </c:pt>
                <c:pt idx="3">
                  <c:v>29528350</c:v>
                </c:pt>
                <c:pt idx="4">
                  <c:v>28876985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B-492D-B6A7-6F677A3F7B66}"/>
            </c:ext>
          </c:extLst>
        </c:ser>
        <c:ser>
          <c:idx val="1"/>
          <c:order val="1"/>
          <c:tx>
            <c:v>Status Quo Revenue Forecast</c:v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'Data and Charts'!$C$37:$N$37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Charts'!$C$42:$N$42</c:f>
              <c:numCache>
                <c:formatCode>_(* #,##0_);_(* \(#,##0\);_(* "-"??_);_(@_)</c:formatCode>
                <c:ptCount val="12"/>
                <c:pt idx="0">
                  <c:v>19197345</c:v>
                </c:pt>
                <c:pt idx="1">
                  <c:v>24636960</c:v>
                </c:pt>
                <c:pt idx="2">
                  <c:v>28890060</c:v>
                </c:pt>
                <c:pt idx="3">
                  <c:v>29528350</c:v>
                </c:pt>
                <c:pt idx="4">
                  <c:v>28876985</c:v>
                </c:pt>
                <c:pt idx="5">
                  <c:v>24109645</c:v>
                </c:pt>
                <c:pt idx="6">
                  <c:v>21267195</c:v>
                </c:pt>
                <c:pt idx="7">
                  <c:v>24039595</c:v>
                </c:pt>
                <c:pt idx="8">
                  <c:v>26811995</c:v>
                </c:pt>
                <c:pt idx="9">
                  <c:v>29584395</c:v>
                </c:pt>
                <c:pt idx="10">
                  <c:v>32356795</c:v>
                </c:pt>
                <c:pt idx="11">
                  <c:v>35129195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B-492D-B6A7-6F677A3F7B66}"/>
            </c:ext>
          </c:extLst>
        </c:ser>
        <c:ser>
          <c:idx val="2"/>
          <c:order val="2"/>
          <c:tx>
            <c:strRef>
              <c:f>'Data and Charts'!$K$5</c:f>
              <c:strCache>
                <c:ptCount val="1"/>
                <c:pt idx="0">
                  <c:v>New Tax Fcst.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val>
            <c:numRef>
              <c:f>'Data and Charts'!$C$22:$N$22</c:f>
              <c:numCache>
                <c:formatCode>_(* #,##0_);_(* \(#,##0\);_(* "-"??_);_(@_)</c:formatCode>
                <c:ptCount val="12"/>
                <c:pt idx="4" formatCode="_(&quot;$&quot;* #,##0_);_(&quot;$&quot;* \(#,##0\);_(&quot;$&quot;* &quot;-&quot;??_);_(@_)">
                  <c:v>28882732</c:v>
                </c:pt>
                <c:pt idx="5" formatCode="_(&quot;$&quot;* #,##0_);_(&quot;$&quot;* \(#,##0\);_(&quot;$&quot;* &quot;-&quot;??_);_(@_)">
                  <c:v>24842818.796424732</c:v>
                </c:pt>
                <c:pt idx="6" formatCode="_(&quot;$&quot;* #,##0_);_(&quot;$&quot;* \(#,##0\);_(&quot;$&quot;* &quot;-&quot;??_);_(@_)">
                  <c:v>24414105.471064247</c:v>
                </c:pt>
                <c:pt idx="7" formatCode="_(&quot;$&quot;* #,##0_);_(&quot;$&quot;* \(#,##0\);_(&quot;$&quot;* &quot;-&quot;??_);_(@_)">
                  <c:v>25057040.589256581</c:v>
                </c:pt>
                <c:pt idx="8" formatCode="_(&quot;$&quot;* #,##0_);_(&quot;$&quot;* \(#,##0\);_(&quot;$&quot;* &quot;-&quot;??_);_(@_)">
                  <c:v>26936318.633450828</c:v>
                </c:pt>
                <c:pt idx="9" formatCode="_(&quot;$&quot;* #,##0_);_(&quot;$&quot;* \(#,##0\);_(&quot;$&quot;* &quot;-&quot;??_);_(@_)">
                  <c:v>28956542.530959636</c:v>
                </c:pt>
                <c:pt idx="10" formatCode="_(&quot;$&quot;* #,##0_);_(&quot;$&quot;* \(#,##0\);_(&quot;$&quot;* &quot;-&quot;??_);_(@_)">
                  <c:v>31128283.220781609</c:v>
                </c:pt>
                <c:pt idx="11" formatCode="_(&quot;$&quot;* #,##0_);_(&quot;$&quot;* \(#,##0\);_(&quot;$&quot;* &quot;-&quot;??_);_(@_)">
                  <c:v>33462904.462340232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C7B-492D-B6A7-6F677A3F7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268944"/>
        <c:axId val="42926704"/>
        <c:extLst/>
      </c:lineChart>
      <c:catAx>
        <c:axId val="170826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42926704"/>
        <c:crosses val="autoZero"/>
        <c:auto val="1"/>
        <c:lblAlgn val="ctr"/>
        <c:lblOffset val="100"/>
        <c:noMultiLvlLbl val="0"/>
      </c:catAx>
      <c:valAx>
        <c:axId val="42926704"/>
        <c:scaling>
          <c:orientation val="minMax"/>
          <c:max val="4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0826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 Mix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'Monthly DOR Data'!$B$11</c:f>
              <c:strCache>
                <c:ptCount val="1"/>
                <c:pt idx="0">
                  <c:v>Bud and Flower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'Monthly DOR Data'!$C$9:$R$9</c:f>
              <c:numCache>
                <c:formatCode>mmm\-yy</c:formatCode>
                <c:ptCount val="16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</c:numCache>
            </c:numRef>
          </c:cat>
          <c:val>
            <c:numRef>
              <c:f>'Monthly DOR Data'!$C$11:$R$11</c:f>
              <c:numCache>
                <c:formatCode>#,##0</c:formatCode>
                <c:ptCount val="16"/>
                <c:pt idx="0">
                  <c:v>24823</c:v>
                </c:pt>
                <c:pt idx="1">
                  <c:v>26406</c:v>
                </c:pt>
                <c:pt idx="2">
                  <c:v>26284</c:v>
                </c:pt>
                <c:pt idx="3">
                  <c:v>23108</c:v>
                </c:pt>
                <c:pt idx="4">
                  <c:v>22924</c:v>
                </c:pt>
                <c:pt idx="5">
                  <c:v>21690</c:v>
                </c:pt>
                <c:pt idx="6">
                  <c:v>21969</c:v>
                </c:pt>
                <c:pt idx="7">
                  <c:v>19748</c:v>
                </c:pt>
                <c:pt idx="8">
                  <c:v>23696</c:v>
                </c:pt>
                <c:pt idx="9">
                  <c:v>22700</c:v>
                </c:pt>
                <c:pt idx="10">
                  <c:v>21511</c:v>
                </c:pt>
                <c:pt idx="11">
                  <c:v>19527</c:v>
                </c:pt>
                <c:pt idx="12">
                  <c:v>18211</c:v>
                </c:pt>
                <c:pt idx="13">
                  <c:v>18841</c:v>
                </c:pt>
                <c:pt idx="14">
                  <c:v>17839</c:v>
                </c:pt>
                <c:pt idx="15">
                  <c:v>15228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F-4F00-AAE5-8B3D35C00301}"/>
            </c:ext>
          </c:extLst>
        </c:ser>
        <c:ser>
          <c:idx val="1"/>
          <c:order val="1"/>
          <c:tx>
            <c:strRef>
              <c:f>'Monthly DOR Data'!$B$12</c:f>
              <c:strCache>
                <c:ptCount val="1"/>
                <c:pt idx="0">
                  <c:v>Immature/Seedy/Failed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'Monthly DOR Data'!$C$9:$R$9</c:f>
              <c:numCache>
                <c:formatCode>mmm\-yy</c:formatCode>
                <c:ptCount val="16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</c:numCache>
            </c:numRef>
          </c:cat>
          <c:val>
            <c:numRef>
              <c:f>'Monthly DOR Data'!$C$12:$R$12</c:f>
              <c:numCache>
                <c:formatCode>#,##0</c:formatCode>
                <c:ptCount val="16"/>
                <c:pt idx="0">
                  <c:v>22830</c:v>
                </c:pt>
                <c:pt idx="1">
                  <c:v>26468</c:v>
                </c:pt>
                <c:pt idx="2">
                  <c:v>28289</c:v>
                </c:pt>
                <c:pt idx="3">
                  <c:v>23208</c:v>
                </c:pt>
                <c:pt idx="4">
                  <c:v>22356</c:v>
                </c:pt>
                <c:pt idx="5">
                  <c:v>20339</c:v>
                </c:pt>
                <c:pt idx="6">
                  <c:v>28132</c:v>
                </c:pt>
                <c:pt idx="7">
                  <c:v>22592</c:v>
                </c:pt>
                <c:pt idx="8">
                  <c:v>26412</c:v>
                </c:pt>
                <c:pt idx="9">
                  <c:v>27338</c:v>
                </c:pt>
                <c:pt idx="10">
                  <c:v>25591</c:v>
                </c:pt>
                <c:pt idx="11">
                  <c:v>26984</c:v>
                </c:pt>
                <c:pt idx="12">
                  <c:v>27733</c:v>
                </c:pt>
                <c:pt idx="13">
                  <c:v>32727</c:v>
                </c:pt>
                <c:pt idx="14">
                  <c:v>30261</c:v>
                </c:pt>
                <c:pt idx="15">
                  <c:v>33067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F-4F00-AAE5-8B3D35C00301}"/>
            </c:ext>
          </c:extLst>
        </c:ser>
        <c:ser>
          <c:idx val="2"/>
          <c:order val="2"/>
          <c:tx>
            <c:strRef>
              <c:f>'Monthly DOR Data'!$B$13</c:f>
              <c:strCache>
                <c:ptCount val="1"/>
                <c:pt idx="0">
                  <c:v>Trim - Remainder of Plant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'Monthly DOR Data'!$C$9:$R$9</c:f>
              <c:numCache>
                <c:formatCode>mmm\-yy</c:formatCode>
                <c:ptCount val="16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</c:numCache>
            </c:numRef>
          </c:cat>
          <c:val>
            <c:numRef>
              <c:f>'Monthly DOR Data'!$C$13:$R$13</c:f>
              <c:numCache>
                <c:formatCode>#,##0</c:formatCode>
                <c:ptCount val="16"/>
                <c:pt idx="0">
                  <c:v>42820</c:v>
                </c:pt>
                <c:pt idx="1">
                  <c:v>41812</c:v>
                </c:pt>
                <c:pt idx="2">
                  <c:v>42454</c:v>
                </c:pt>
                <c:pt idx="3">
                  <c:v>42209</c:v>
                </c:pt>
                <c:pt idx="4">
                  <c:v>41429</c:v>
                </c:pt>
                <c:pt idx="5">
                  <c:v>37730</c:v>
                </c:pt>
                <c:pt idx="6">
                  <c:v>42676</c:v>
                </c:pt>
                <c:pt idx="7">
                  <c:v>43409</c:v>
                </c:pt>
                <c:pt idx="8">
                  <c:v>48582</c:v>
                </c:pt>
                <c:pt idx="9">
                  <c:v>41389</c:v>
                </c:pt>
                <c:pt idx="10">
                  <c:v>43045</c:v>
                </c:pt>
                <c:pt idx="11">
                  <c:v>42059</c:v>
                </c:pt>
                <c:pt idx="12">
                  <c:v>37166</c:v>
                </c:pt>
                <c:pt idx="13">
                  <c:v>47649</c:v>
                </c:pt>
                <c:pt idx="14">
                  <c:v>44808</c:v>
                </c:pt>
                <c:pt idx="15">
                  <c:v>47529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FF-4F00-AAE5-8B3D35C0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484416"/>
        <c:axId val="2081485376"/>
      </c:areaChart>
      <c:dateAx>
        <c:axId val="2081484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85376"/>
        <c:crosses val="autoZero"/>
        <c:auto val="1"/>
        <c:lblOffset val="100"/>
        <c:baseTimeUnit val="months"/>
      </c:dateAx>
      <c:valAx>
        <c:axId val="208148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84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Implied</a:t>
            </a:r>
            <a:r>
              <a:rPr lang="en-US" baseline="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 Per Capita Tax Base (2022)</a:t>
            </a:r>
            <a:endParaRPr lang="en-US">
              <a:solidFill>
                <a:sysClr val="windowText" lastClr="000000"/>
              </a:solidFill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'Market Sizing'!$B$7:$B$20</c:f>
              <c:strCache>
                <c:ptCount val="14"/>
                <c:pt idx="0">
                  <c:v>Dillingham</c:v>
                </c:pt>
                <c:pt idx="1">
                  <c:v>Fairbanks North Star Borough</c:v>
                </c:pt>
                <c:pt idx="2">
                  <c:v>Matanuska-Susitna Borough</c:v>
                </c:pt>
                <c:pt idx="3">
                  <c:v>Haines Borough</c:v>
                </c:pt>
                <c:pt idx="4">
                  <c:v>Anchorage</c:v>
                </c:pt>
                <c:pt idx="5">
                  <c:v>Juneau</c:v>
                </c:pt>
                <c:pt idx="6">
                  <c:v>Kenai Peninsula Borough</c:v>
                </c:pt>
                <c:pt idx="7">
                  <c:v>Utqiagvik</c:v>
                </c:pt>
                <c:pt idx="8">
                  <c:v>Cordova</c:v>
                </c:pt>
                <c:pt idx="9">
                  <c:v>Ketchikan</c:v>
                </c:pt>
                <c:pt idx="10">
                  <c:v>Bethel</c:v>
                </c:pt>
                <c:pt idx="11">
                  <c:v>Fairbanks</c:v>
                </c:pt>
                <c:pt idx="12">
                  <c:v>Denali Borough</c:v>
                </c:pt>
                <c:pt idx="13">
                  <c:v>Houston</c:v>
                </c:pt>
              </c:strCache>
            </c:strRef>
          </c:cat>
          <c:val>
            <c:numRef>
              <c:f>'Market Sizing'!$G$7:$G$20</c:f>
              <c:numCache>
                <c:formatCode>"$"#,##0.00_);[Red]\("$"#,##0.00\)</c:formatCode>
                <c:ptCount val="14"/>
                <c:pt idx="0">
                  <c:v>14.069714803078316</c:v>
                </c:pt>
                <c:pt idx="1">
                  <c:v>72.667589601599758</c:v>
                </c:pt>
                <c:pt idx="2">
                  <c:v>250.77340195763063</c:v>
                </c:pt>
                <c:pt idx="3">
                  <c:v>342.94185156847743</c:v>
                </c:pt>
                <c:pt idx="4">
                  <c:v>395.69936865069366</c:v>
                </c:pt>
                <c:pt idx="5">
                  <c:v>401.30409993261804</c:v>
                </c:pt>
                <c:pt idx="6">
                  <c:v>424.32075919738116</c:v>
                </c:pt>
                <c:pt idx="7">
                  <c:v>484.40896042649172</c:v>
                </c:pt>
                <c:pt idx="8">
                  <c:v>496.25409299279636</c:v>
                </c:pt>
                <c:pt idx="9">
                  <c:v>632.04074119523864</c:v>
                </c:pt>
                <c:pt idx="10">
                  <c:v>866.43717908414555</c:v>
                </c:pt>
                <c:pt idx="11">
                  <c:v>940.71415786647572</c:v>
                </c:pt>
                <c:pt idx="12">
                  <c:v>2072.3021148036255</c:v>
                </c:pt>
                <c:pt idx="13">
                  <c:v>3017.060499413441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2-4B7A-817E-C87FC727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4343552"/>
        <c:axId val="966327952"/>
      </c:barChart>
      <c:catAx>
        <c:axId val="64434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966327952"/>
        <c:crosses val="autoZero"/>
        <c:auto val="1"/>
        <c:lblAlgn val="ctr"/>
        <c:lblOffset val="100"/>
        <c:noMultiLvlLbl val="0"/>
      </c:catAx>
      <c:valAx>
        <c:axId val="96632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64434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Forecast</a:t>
            </a:r>
            <a:r>
              <a:rPr lang="en-US" baseline="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 Total Consumption (Oz)</a:t>
            </a:r>
            <a:endParaRPr lang="en-US">
              <a:solidFill>
                <a:sysClr val="windowText" lastClr="000000"/>
              </a:solidFill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forward val="8"/>
            <c:dispRSqr val="1"/>
            <c:dispEq val="1"/>
            <c:trendlineLbl>
              <c:layout>
                <c:manualLayout>
                  <c:x val="2.0239720034995627E-2"/>
                  <c:y val="0.141227398658501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Charts'!$C$28:$N$28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Charts'!$C$32:$G$32</c:f>
              <c:numCache>
                <c:formatCode>_(* #,##0_);_(* \(#,##0\);_(* "-"??_);_(@_)</c:formatCode>
                <c:ptCount val="5"/>
                <c:pt idx="0">
                  <c:v>572644</c:v>
                </c:pt>
                <c:pt idx="1">
                  <c:v>757935</c:v>
                </c:pt>
                <c:pt idx="2">
                  <c:v>928900</c:v>
                </c:pt>
                <c:pt idx="3">
                  <c:v>1039935</c:v>
                </c:pt>
                <c:pt idx="4">
                  <c:v>1084539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A-4E57-8165-8D6033D6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374239"/>
        <c:axId val="126350847"/>
      </c:lineChart>
      <c:catAx>
        <c:axId val="78937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26350847"/>
        <c:crosses val="autoZero"/>
        <c:auto val="1"/>
        <c:lblAlgn val="ctr"/>
        <c:lblOffset val="100"/>
        <c:noMultiLvlLbl val="0"/>
      </c:catAx>
      <c:valAx>
        <c:axId val="126350847"/>
        <c:scaling>
          <c:orientation val="minMax"/>
          <c:max val="1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78937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Higher</a:t>
            </a:r>
            <a:r>
              <a:rPr lang="en-US" baseline="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 Growth Forecast Consumption (Oz)</a:t>
            </a:r>
            <a:endParaRPr lang="en-US">
              <a:solidFill>
                <a:sysClr val="windowText" lastClr="000000"/>
              </a:solidFill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forward val="8"/>
            <c:dispRSqr val="1"/>
            <c:dispEq val="1"/>
            <c:trendlineLbl>
              <c:layout>
                <c:manualLayout>
                  <c:x val="3.5656386701662289E-2"/>
                  <c:y val="0.11995370370370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Charts'!$C$28:$N$28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Charts'!$C$32:$F$32</c:f>
              <c:numCache>
                <c:formatCode>_(* #,##0_);_(* \(#,##0\);_(* "-"??_);_(@_)</c:formatCode>
                <c:ptCount val="4"/>
                <c:pt idx="0">
                  <c:v>572644</c:v>
                </c:pt>
                <c:pt idx="1">
                  <c:v>757935</c:v>
                </c:pt>
                <c:pt idx="2">
                  <c:v>928900</c:v>
                </c:pt>
                <c:pt idx="3">
                  <c:v>1039935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0-4879-840E-8E6B9503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78496"/>
        <c:axId val="954048864"/>
      </c:lineChart>
      <c:catAx>
        <c:axId val="15877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954048864"/>
        <c:crosses val="autoZero"/>
        <c:auto val="1"/>
        <c:lblAlgn val="ctr"/>
        <c:lblOffset val="100"/>
        <c:noMultiLvlLbl val="0"/>
      </c:catAx>
      <c:valAx>
        <c:axId val="95404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877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</a:t>
            </a:r>
            <a:r>
              <a:rPr lang="en-US" baseline="0"/>
              <a:t> (Oz) Growth Rate Forecast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'Market Sizing'!$B$34</c:f>
              <c:strCache>
                <c:ptCount val="1"/>
                <c:pt idx="0">
                  <c:v>Status Quo Tax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'Market Sizing'!$C$33:$J$33</c:f>
              <c:strCache>
                <c:ptCount val="8"/>
                <c:pt idx="0">
                  <c:v>FY 2023e</c:v>
                </c:pt>
                <c:pt idx="1">
                  <c:v>FY 2024e</c:v>
                </c:pt>
                <c:pt idx="2">
                  <c:v>FY 2025e</c:v>
                </c:pt>
                <c:pt idx="3">
                  <c:v>FY 2026e</c:v>
                </c:pt>
                <c:pt idx="4">
                  <c:v>FY 2027e</c:v>
                </c:pt>
                <c:pt idx="5">
                  <c:v>FY 2028e</c:v>
                </c:pt>
                <c:pt idx="6">
                  <c:v>FY 2029e</c:v>
                </c:pt>
                <c:pt idx="7">
                  <c:v>FY 2030e</c:v>
                </c:pt>
              </c:strCache>
            </c:strRef>
          </c:cat>
          <c:val>
            <c:numRef>
              <c:f>'Market Sizing'!$C$34:$J$34</c:f>
              <c:numCache>
                <c:formatCode>0.0%</c:formatCode>
                <c:ptCount val="8"/>
                <c:pt idx="0">
                  <c:v>4.2891142234851243E-2</c:v>
                </c:pt>
                <c:pt idx="1">
                  <c:v>1.384643613553771E-2</c:v>
                </c:pt>
                <c:pt idx="2">
                  <c:v>2.7231900876353743E-2</c:v>
                </c:pt>
                <c:pt idx="3">
                  <c:v>0.12593193973611316</c:v>
                </c:pt>
                <c:pt idx="4">
                  <c:v>0.11184684907830933</c:v>
                </c:pt>
                <c:pt idx="5">
                  <c:v>0.10059555339930792</c:v>
                </c:pt>
                <c:pt idx="6">
                  <c:v>9.1401017466050671E-2</c:v>
                </c:pt>
                <c:pt idx="7">
                  <c:v>8.3746501976203147E-2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7-4160-8EC1-AE6127AB6F67}"/>
            </c:ext>
          </c:extLst>
        </c:ser>
        <c:ser>
          <c:idx val="1"/>
          <c:order val="1"/>
          <c:tx>
            <c:strRef>
              <c:f>'Market Sizing'!$B$35</c:f>
              <c:strCache>
                <c:ptCount val="1"/>
                <c:pt idx="0">
                  <c:v>Lower Growth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'Market Sizing'!$C$33:$J$33</c:f>
              <c:strCache>
                <c:ptCount val="8"/>
                <c:pt idx="0">
                  <c:v>FY 2023e</c:v>
                </c:pt>
                <c:pt idx="1">
                  <c:v>FY 2024e</c:v>
                </c:pt>
                <c:pt idx="2">
                  <c:v>FY 2025e</c:v>
                </c:pt>
                <c:pt idx="3">
                  <c:v>FY 2026e</c:v>
                </c:pt>
                <c:pt idx="4">
                  <c:v>FY 2027e</c:v>
                </c:pt>
                <c:pt idx="5">
                  <c:v>FY 2028e</c:v>
                </c:pt>
                <c:pt idx="6">
                  <c:v>FY 2029e</c:v>
                </c:pt>
                <c:pt idx="7">
                  <c:v>FY 2030e</c:v>
                </c:pt>
              </c:strCache>
            </c:strRef>
          </c:cat>
          <c:val>
            <c:numRef>
              <c:f>'Market Sizing'!$C$35:$J$35</c:f>
              <c:numCache>
                <c:formatCode>0.0%</c:formatCode>
                <c:ptCount val="8"/>
                <c:pt idx="0">
                  <c:v>5.7776080005816466E-2</c:v>
                </c:pt>
                <c:pt idx="1">
                  <c:v>5.5964490580400428E-2</c:v>
                </c:pt>
                <c:pt idx="2">
                  <c:v>4.4809558464540045E-2</c:v>
                </c:pt>
                <c:pt idx="3">
                  <c:v>3.7151081542535325E-2</c:v>
                </c:pt>
                <c:pt idx="4">
                  <c:v>3.1595759677850221E-2</c:v>
                </c:pt>
                <c:pt idx="5">
                  <c:v>2.7397718407447869E-2</c:v>
                </c:pt>
                <c:pt idx="6">
                  <c:v>2.4123326902308007E-2</c:v>
                </c:pt>
                <c:pt idx="7">
                  <c:v>2.1504121070400561E-2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7-4160-8EC1-AE6127AB6F67}"/>
            </c:ext>
          </c:extLst>
        </c:ser>
        <c:ser>
          <c:idx val="2"/>
          <c:order val="2"/>
          <c:tx>
            <c:strRef>
              <c:f>'Market Sizing'!$B$36</c:f>
              <c:strCache>
                <c:ptCount val="1"/>
                <c:pt idx="0">
                  <c:v>Higher Growth Forecast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'Market Sizing'!$C$33:$J$33</c:f>
              <c:strCache>
                <c:ptCount val="8"/>
                <c:pt idx="0">
                  <c:v>FY 2023e</c:v>
                </c:pt>
                <c:pt idx="1">
                  <c:v>FY 2024e</c:v>
                </c:pt>
                <c:pt idx="2">
                  <c:v>FY 2025e</c:v>
                </c:pt>
                <c:pt idx="3">
                  <c:v>FY 2026e</c:v>
                </c:pt>
                <c:pt idx="4">
                  <c:v>FY 2027e</c:v>
                </c:pt>
                <c:pt idx="5">
                  <c:v>FY 2028e</c:v>
                </c:pt>
                <c:pt idx="6">
                  <c:v>FY 2029e</c:v>
                </c:pt>
                <c:pt idx="7">
                  <c:v>FY 2030e</c:v>
                </c:pt>
              </c:strCache>
            </c:strRef>
          </c:cat>
          <c:val>
            <c:numRef>
              <c:f>'Market Sizing'!$C$36:$J$36</c:f>
              <c:numCache>
                <c:formatCode>0.0%</c:formatCode>
                <c:ptCount val="8"/>
                <c:pt idx="0">
                  <c:v>0.10304922244946635</c:v>
                </c:pt>
                <c:pt idx="1">
                  <c:v>8.25594616980867E-2</c:v>
                </c:pt>
                <c:pt idx="2">
                  <c:v>6.9371358921758608E-2</c:v>
                </c:pt>
                <c:pt idx="3">
                  <c:v>5.9820452063438445E-2</c:v>
                </c:pt>
                <c:pt idx="4">
                  <c:v>5.258326892602927E-2</c:v>
                </c:pt>
                <c:pt idx="5">
                  <c:v>4.6909363535938775E-2</c:v>
                </c:pt>
                <c:pt idx="6">
                  <c:v>4.2341327461591804E-2</c:v>
                </c:pt>
                <c:pt idx="7">
                  <c:v>3.8584418728208281E-2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7-4160-8EC1-AE6127AB6F67}"/>
            </c:ext>
          </c:extLst>
        </c:ser>
        <c:ser>
          <c:idx val="3"/>
          <c:order val="3"/>
          <c:tx>
            <c:strRef>
              <c:f>'Market Sizing'!$B$37</c:f>
              <c:strCache>
                <c:ptCount val="1"/>
                <c:pt idx="0">
                  <c:v>7.5% YoY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'Market Sizing'!$C$33:$J$33</c:f>
              <c:strCache>
                <c:ptCount val="8"/>
                <c:pt idx="0">
                  <c:v>FY 2023e</c:v>
                </c:pt>
                <c:pt idx="1">
                  <c:v>FY 2024e</c:v>
                </c:pt>
                <c:pt idx="2">
                  <c:v>FY 2025e</c:v>
                </c:pt>
                <c:pt idx="3">
                  <c:v>FY 2026e</c:v>
                </c:pt>
                <c:pt idx="4">
                  <c:v>FY 2027e</c:v>
                </c:pt>
                <c:pt idx="5">
                  <c:v>FY 2028e</c:v>
                </c:pt>
                <c:pt idx="6">
                  <c:v>FY 2029e</c:v>
                </c:pt>
                <c:pt idx="7">
                  <c:v>FY 2030e</c:v>
                </c:pt>
              </c:strCache>
            </c:strRef>
          </c:cat>
          <c:val>
            <c:numRef>
              <c:f>'Market Sizing'!$C$37:$J$37</c:f>
              <c:numCache>
                <c:formatCode>0.0%</c:formatCode>
                <c:ptCount val="8"/>
                <c:pt idx="0">
                  <c:v>7.4999999999999997E-2</c:v>
                </c:pt>
                <c:pt idx="1">
                  <c:v>7.4999999999999997E-2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7.4999999999999997E-2</c:v>
                </c:pt>
                <c:pt idx="5">
                  <c:v>7.4999999999999997E-2</c:v>
                </c:pt>
                <c:pt idx="6">
                  <c:v>7.4999999999999997E-2</c:v>
                </c:pt>
                <c:pt idx="7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07-4160-8EC1-AE6127AB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45824"/>
        <c:axId val="42702432"/>
      </c:lineChart>
      <c:catAx>
        <c:axId val="95914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02432"/>
        <c:crosses val="autoZero"/>
        <c:auto val="1"/>
        <c:lblAlgn val="ctr"/>
        <c:lblOffset val="100"/>
        <c:noMultiLvlLbl val="0"/>
      </c:catAx>
      <c:valAx>
        <c:axId val="4270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14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Anchorage Cannabis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forward val="3"/>
            <c:dispRSqr val="1"/>
            <c:dispEq val="1"/>
            <c:trendlineLbl>
              <c:layout>
                <c:manualLayout>
                  <c:x val="-1.0180154483982587E-2"/>
                  <c:y val="-0.144133733622510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'Anchorage Cannabis Tax'!$B$9:$B$89</c:f>
              <c:numCache>
                <c:formatCode>mmm\-yy</c:formatCode>
                <c:ptCount val="8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</c:numCache>
            </c:numRef>
          </c:cat>
          <c:val>
            <c:numRef>
              <c:f>'Anchorage Cannabis Tax'!$C$9:$C$89</c:f>
              <c:numCache>
                <c:formatCode>"$"#,##0_);[Red]\("$"#,##0\)</c:formatCode>
                <c:ptCount val="81"/>
                <c:pt idx="0">
                  <c:v>441578</c:v>
                </c:pt>
                <c:pt idx="1">
                  <c:v>740140</c:v>
                </c:pt>
                <c:pt idx="2">
                  <c:v>1144356</c:v>
                </c:pt>
                <c:pt idx="3">
                  <c:v>1399212</c:v>
                </c:pt>
                <c:pt idx="4">
                  <c:v>1538938</c:v>
                </c:pt>
                <c:pt idx="5">
                  <c:v>1799069</c:v>
                </c:pt>
                <c:pt idx="6">
                  <c:v>2139077</c:v>
                </c:pt>
                <c:pt idx="7">
                  <c:v>2501630</c:v>
                </c:pt>
                <c:pt idx="8">
                  <c:v>2807713</c:v>
                </c:pt>
                <c:pt idx="9">
                  <c:v>3506748</c:v>
                </c:pt>
                <c:pt idx="10">
                  <c:v>3395856</c:v>
                </c:pt>
                <c:pt idx="11">
                  <c:v>3879758</c:v>
                </c:pt>
                <c:pt idx="12">
                  <c:v>3557552</c:v>
                </c:pt>
                <c:pt idx="13">
                  <c:v>3606671</c:v>
                </c:pt>
                <c:pt idx="14">
                  <c:v>4336186</c:v>
                </c:pt>
                <c:pt idx="15">
                  <c:v>4274441</c:v>
                </c:pt>
                <c:pt idx="16">
                  <c:v>4669538</c:v>
                </c:pt>
                <c:pt idx="17">
                  <c:v>4841196</c:v>
                </c:pt>
                <c:pt idx="18">
                  <c:v>5117893</c:v>
                </c:pt>
                <c:pt idx="19">
                  <c:v>5673554</c:v>
                </c:pt>
                <c:pt idx="20">
                  <c:v>5449229</c:v>
                </c:pt>
                <c:pt idx="21">
                  <c:v>6822305</c:v>
                </c:pt>
                <c:pt idx="22">
                  <c:v>5847749</c:v>
                </c:pt>
                <c:pt idx="23">
                  <c:v>6422829</c:v>
                </c:pt>
                <c:pt idx="24">
                  <c:v>5762072</c:v>
                </c:pt>
                <c:pt idx="25">
                  <c:v>5462881</c:v>
                </c:pt>
                <c:pt idx="26">
                  <c:v>6379360</c:v>
                </c:pt>
                <c:pt idx="27">
                  <c:v>6237389</c:v>
                </c:pt>
                <c:pt idx="28">
                  <c:v>6611332</c:v>
                </c:pt>
                <c:pt idx="29">
                  <c:v>6374262</c:v>
                </c:pt>
                <c:pt idx="30">
                  <c:v>6699463</c:v>
                </c:pt>
                <c:pt idx="31">
                  <c:v>7354652</c:v>
                </c:pt>
                <c:pt idx="32">
                  <c:v>6784475</c:v>
                </c:pt>
                <c:pt idx="33">
                  <c:v>7977394</c:v>
                </c:pt>
                <c:pt idx="34">
                  <c:v>7396747</c:v>
                </c:pt>
                <c:pt idx="35">
                  <c:v>7669087</c:v>
                </c:pt>
                <c:pt idx="36">
                  <c:v>6823026</c:v>
                </c:pt>
                <c:pt idx="37">
                  <c:v>6737436</c:v>
                </c:pt>
                <c:pt idx="38">
                  <c:v>7919713</c:v>
                </c:pt>
                <c:pt idx="39">
                  <c:v>8184657</c:v>
                </c:pt>
                <c:pt idx="40">
                  <c:v>9085727</c:v>
                </c:pt>
                <c:pt idx="41">
                  <c:v>9015386</c:v>
                </c:pt>
                <c:pt idx="42">
                  <c:v>10417832</c:v>
                </c:pt>
                <c:pt idx="43">
                  <c:v>9718814</c:v>
                </c:pt>
                <c:pt idx="44">
                  <c:v>9077580</c:v>
                </c:pt>
                <c:pt idx="45">
                  <c:v>9182415</c:v>
                </c:pt>
                <c:pt idx="46">
                  <c:v>8636755</c:v>
                </c:pt>
                <c:pt idx="47">
                  <c:v>9654744</c:v>
                </c:pt>
                <c:pt idx="48">
                  <c:v>9146047</c:v>
                </c:pt>
                <c:pt idx="49">
                  <c:v>8140218</c:v>
                </c:pt>
                <c:pt idx="50">
                  <c:v>10109857</c:v>
                </c:pt>
                <c:pt idx="51">
                  <c:v>9921046</c:v>
                </c:pt>
                <c:pt idx="52">
                  <c:v>9636917</c:v>
                </c:pt>
                <c:pt idx="53">
                  <c:v>9465221</c:v>
                </c:pt>
                <c:pt idx="54">
                  <c:v>9608026</c:v>
                </c:pt>
                <c:pt idx="55">
                  <c:v>9637391</c:v>
                </c:pt>
                <c:pt idx="56">
                  <c:v>9395736</c:v>
                </c:pt>
                <c:pt idx="57">
                  <c:v>10120224</c:v>
                </c:pt>
                <c:pt idx="58">
                  <c:v>9830769</c:v>
                </c:pt>
                <c:pt idx="59">
                  <c:v>10707617</c:v>
                </c:pt>
                <c:pt idx="60">
                  <c:v>9221510</c:v>
                </c:pt>
                <c:pt idx="61">
                  <c:v>8569741</c:v>
                </c:pt>
                <c:pt idx="62">
                  <c:v>9774046</c:v>
                </c:pt>
                <c:pt idx="63">
                  <c:v>9488761</c:v>
                </c:pt>
                <c:pt idx="64">
                  <c:v>9490703</c:v>
                </c:pt>
                <c:pt idx="65">
                  <c:v>9277009</c:v>
                </c:pt>
                <c:pt idx="66">
                  <c:v>9748514</c:v>
                </c:pt>
                <c:pt idx="67">
                  <c:v>9870815</c:v>
                </c:pt>
                <c:pt idx="68">
                  <c:v>10304016</c:v>
                </c:pt>
                <c:pt idx="69">
                  <c:v>10483588</c:v>
                </c:pt>
                <c:pt idx="70">
                  <c:v>9603486</c:v>
                </c:pt>
                <c:pt idx="71">
                  <c:v>10248253</c:v>
                </c:pt>
                <c:pt idx="72">
                  <c:v>9168539</c:v>
                </c:pt>
                <c:pt idx="73">
                  <c:v>8624908</c:v>
                </c:pt>
                <c:pt idx="74">
                  <c:v>9868936</c:v>
                </c:pt>
                <c:pt idx="75">
                  <c:v>9403174</c:v>
                </c:pt>
                <c:pt idx="76">
                  <c:v>9633976</c:v>
                </c:pt>
                <c:pt idx="77">
                  <c:v>9474098</c:v>
                </c:pt>
                <c:pt idx="78">
                  <c:v>9559117</c:v>
                </c:pt>
                <c:pt idx="79">
                  <c:v>9367008</c:v>
                </c:pt>
                <c:pt idx="80">
                  <c:v>9148091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4-41F0-B367-B908D533D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954527"/>
        <c:axId val="1576938559"/>
      </c:lineChart>
      <c:dateAx>
        <c:axId val="14289545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938559"/>
        <c:crosses val="autoZero"/>
        <c:auto val="1"/>
        <c:lblOffset val="100"/>
        <c:baseTimeUnit val="months"/>
      </c:dateAx>
      <c:valAx>
        <c:axId val="157693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954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Cannabis Sales</a:t>
            </a:r>
            <a:r>
              <a:rPr lang="en-US" baseline="0"/>
              <a:t> Tax Revenue</a:t>
            </a:r>
            <a:endParaRPr lang="en-US"/>
          </a:p>
        </c:rich>
      </c:tx>
      <c:layout>
        <c:manualLayout>
          <c:xMode val="edge"/>
          <c:yMode val="edge"/>
          <c:x val="0.45093917898963148"/>
          <c:y val="3.4188034188034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forward val="3"/>
            <c:dispRSqr val="1"/>
            <c:dispEq val="1"/>
            <c:trendlineLbl>
              <c:layout>
                <c:manualLayout>
                  <c:x val="1.8504067816242611E-2"/>
                  <c:y val="-0.110809648295347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'Anchorage Cannabis Tax'!$B$9:$B$89</c:f>
              <c:numCache>
                <c:formatCode>mmm\-yy</c:formatCode>
                <c:ptCount val="8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</c:numCache>
            </c:numRef>
          </c:cat>
          <c:val>
            <c:numRef>
              <c:f>'Anchorage Cannabis Tax'!$D$9:$D$89</c:f>
              <c:numCache>
                <c:formatCode>"$"#,##0_);[Red]\("$"#,##0\)</c:formatCode>
                <c:ptCount val="81"/>
                <c:pt idx="0">
                  <c:v>22079</c:v>
                </c:pt>
                <c:pt idx="1">
                  <c:v>37007</c:v>
                </c:pt>
                <c:pt idx="2">
                  <c:v>57218</c:v>
                </c:pt>
                <c:pt idx="3">
                  <c:v>69961</c:v>
                </c:pt>
                <c:pt idx="4">
                  <c:v>76947</c:v>
                </c:pt>
                <c:pt idx="5">
                  <c:v>89953</c:v>
                </c:pt>
                <c:pt idx="6">
                  <c:v>106954</c:v>
                </c:pt>
                <c:pt idx="7">
                  <c:v>125081</c:v>
                </c:pt>
                <c:pt idx="8">
                  <c:v>140386</c:v>
                </c:pt>
                <c:pt idx="9">
                  <c:v>175337</c:v>
                </c:pt>
                <c:pt idx="10">
                  <c:v>169793</c:v>
                </c:pt>
                <c:pt idx="11">
                  <c:v>193988</c:v>
                </c:pt>
                <c:pt idx="12">
                  <c:v>177878</c:v>
                </c:pt>
                <c:pt idx="13">
                  <c:v>180334</c:v>
                </c:pt>
                <c:pt idx="14">
                  <c:v>216809</c:v>
                </c:pt>
                <c:pt idx="15">
                  <c:v>213722</c:v>
                </c:pt>
                <c:pt idx="16">
                  <c:v>233477</c:v>
                </c:pt>
                <c:pt idx="17">
                  <c:v>242060</c:v>
                </c:pt>
                <c:pt idx="18">
                  <c:v>255895</c:v>
                </c:pt>
                <c:pt idx="19">
                  <c:v>283678</c:v>
                </c:pt>
                <c:pt idx="20">
                  <c:v>272461</c:v>
                </c:pt>
                <c:pt idx="21">
                  <c:v>341115</c:v>
                </c:pt>
                <c:pt idx="22">
                  <c:v>292387</c:v>
                </c:pt>
                <c:pt idx="23">
                  <c:v>321141</c:v>
                </c:pt>
                <c:pt idx="24">
                  <c:v>288104</c:v>
                </c:pt>
                <c:pt idx="25">
                  <c:v>273144</c:v>
                </c:pt>
                <c:pt idx="26">
                  <c:v>318968</c:v>
                </c:pt>
                <c:pt idx="27">
                  <c:v>311869</c:v>
                </c:pt>
                <c:pt idx="28">
                  <c:v>330567</c:v>
                </c:pt>
                <c:pt idx="29">
                  <c:v>318713</c:v>
                </c:pt>
                <c:pt idx="30">
                  <c:v>334973</c:v>
                </c:pt>
                <c:pt idx="31">
                  <c:v>367733</c:v>
                </c:pt>
                <c:pt idx="32">
                  <c:v>339224</c:v>
                </c:pt>
                <c:pt idx="33">
                  <c:v>398870</c:v>
                </c:pt>
                <c:pt idx="34">
                  <c:v>369837</c:v>
                </c:pt>
                <c:pt idx="35">
                  <c:v>383454</c:v>
                </c:pt>
                <c:pt idx="36">
                  <c:v>341151</c:v>
                </c:pt>
                <c:pt idx="37">
                  <c:v>336441</c:v>
                </c:pt>
                <c:pt idx="38">
                  <c:v>393534</c:v>
                </c:pt>
                <c:pt idx="39">
                  <c:v>409233</c:v>
                </c:pt>
                <c:pt idx="40">
                  <c:v>454291</c:v>
                </c:pt>
                <c:pt idx="41">
                  <c:v>450869</c:v>
                </c:pt>
                <c:pt idx="42">
                  <c:v>520892</c:v>
                </c:pt>
                <c:pt idx="43">
                  <c:v>485941</c:v>
                </c:pt>
                <c:pt idx="44">
                  <c:v>453879</c:v>
                </c:pt>
                <c:pt idx="45">
                  <c:v>366163</c:v>
                </c:pt>
                <c:pt idx="46">
                  <c:v>335409</c:v>
                </c:pt>
                <c:pt idx="47">
                  <c:v>369084</c:v>
                </c:pt>
                <c:pt idx="48">
                  <c:v>457302</c:v>
                </c:pt>
                <c:pt idx="49">
                  <c:v>407011</c:v>
                </c:pt>
                <c:pt idx="50">
                  <c:v>505493</c:v>
                </c:pt>
                <c:pt idx="51">
                  <c:v>496052</c:v>
                </c:pt>
                <c:pt idx="52">
                  <c:v>481846</c:v>
                </c:pt>
                <c:pt idx="53">
                  <c:v>473261</c:v>
                </c:pt>
                <c:pt idx="54">
                  <c:v>480401</c:v>
                </c:pt>
                <c:pt idx="55">
                  <c:v>481870</c:v>
                </c:pt>
                <c:pt idx="56">
                  <c:v>469787</c:v>
                </c:pt>
                <c:pt idx="57">
                  <c:v>506011</c:v>
                </c:pt>
                <c:pt idx="58">
                  <c:v>491538</c:v>
                </c:pt>
                <c:pt idx="59">
                  <c:v>535381</c:v>
                </c:pt>
                <c:pt idx="60">
                  <c:v>461075</c:v>
                </c:pt>
                <c:pt idx="61">
                  <c:v>428487</c:v>
                </c:pt>
                <c:pt idx="62">
                  <c:v>488702</c:v>
                </c:pt>
                <c:pt idx="63">
                  <c:v>474438</c:v>
                </c:pt>
                <c:pt idx="64">
                  <c:v>474535</c:v>
                </c:pt>
                <c:pt idx="65">
                  <c:v>463850</c:v>
                </c:pt>
                <c:pt idx="66">
                  <c:v>487426</c:v>
                </c:pt>
                <c:pt idx="67">
                  <c:v>493541</c:v>
                </c:pt>
                <c:pt idx="68">
                  <c:v>515201</c:v>
                </c:pt>
                <c:pt idx="69">
                  <c:v>524179</c:v>
                </c:pt>
                <c:pt idx="70">
                  <c:v>480174</c:v>
                </c:pt>
                <c:pt idx="71">
                  <c:v>512413</c:v>
                </c:pt>
                <c:pt idx="72">
                  <c:v>458427</c:v>
                </c:pt>
                <c:pt idx="73">
                  <c:v>431245</c:v>
                </c:pt>
                <c:pt idx="74">
                  <c:v>493447</c:v>
                </c:pt>
                <c:pt idx="75">
                  <c:v>470159</c:v>
                </c:pt>
                <c:pt idx="76">
                  <c:v>481699</c:v>
                </c:pt>
                <c:pt idx="77">
                  <c:v>473705</c:v>
                </c:pt>
                <c:pt idx="78">
                  <c:v>477956</c:v>
                </c:pt>
                <c:pt idx="79">
                  <c:v>468350</c:v>
                </c:pt>
                <c:pt idx="80">
                  <c:v>457405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9-4AEC-A799-24013F0FA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995535"/>
        <c:axId val="1432226351"/>
      </c:lineChart>
      <c:dateAx>
        <c:axId val="142899553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226351"/>
        <c:crosses val="autoZero"/>
        <c:auto val="1"/>
        <c:lblOffset val="100"/>
        <c:baseTimeUnit val="months"/>
      </c:dateAx>
      <c:valAx>
        <c:axId val="1432226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99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Ounces</a:t>
            </a:r>
            <a:r>
              <a:rPr lang="en-US" baseline="0"/>
              <a:t> per Month (LHS) and Total Monthly Tax (RHS)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'DOR Filings'!$B$5</c:f>
              <c:strCache>
                <c:ptCount val="1"/>
                <c:pt idx="0">
                  <c:v>Bud and Flower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forward val="6"/>
            <c:dispRSqr val="1"/>
            <c:dispEq val="1"/>
            <c:trendlineLbl>
              <c:layout>
                <c:manualLayout>
                  <c:x val="-8.9303227568969922E-3"/>
                  <c:y val="8.8581617880724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'DOR Filings'!$G$7:$G$91</c:f>
              <c:numCache>
                <c:formatCode>m/d/yyyy</c:formatCode>
                <c:ptCount val="85"/>
                <c:pt idx="0">
                  <c:v>45230</c:v>
                </c:pt>
                <c:pt idx="1">
                  <c:v>45199</c:v>
                </c:pt>
                <c:pt idx="2">
                  <c:v>45169</c:v>
                </c:pt>
                <c:pt idx="3">
                  <c:v>45138</c:v>
                </c:pt>
                <c:pt idx="4">
                  <c:v>45107</c:v>
                </c:pt>
                <c:pt idx="5">
                  <c:v>45077</c:v>
                </c:pt>
                <c:pt idx="6">
                  <c:v>45046</c:v>
                </c:pt>
                <c:pt idx="7">
                  <c:v>45016</c:v>
                </c:pt>
                <c:pt idx="8">
                  <c:v>44985</c:v>
                </c:pt>
                <c:pt idx="9">
                  <c:v>44957</c:v>
                </c:pt>
                <c:pt idx="10">
                  <c:v>44926</c:v>
                </c:pt>
                <c:pt idx="11">
                  <c:v>44895</c:v>
                </c:pt>
                <c:pt idx="12">
                  <c:v>44865</c:v>
                </c:pt>
                <c:pt idx="13">
                  <c:v>44834</c:v>
                </c:pt>
                <c:pt idx="14">
                  <c:v>44804</c:v>
                </c:pt>
                <c:pt idx="15">
                  <c:v>44773</c:v>
                </c:pt>
                <c:pt idx="16">
                  <c:v>44742</c:v>
                </c:pt>
                <c:pt idx="17">
                  <c:v>44712</c:v>
                </c:pt>
                <c:pt idx="18">
                  <c:v>44681</c:v>
                </c:pt>
                <c:pt idx="19">
                  <c:v>44651</c:v>
                </c:pt>
                <c:pt idx="20">
                  <c:v>44620</c:v>
                </c:pt>
                <c:pt idx="21">
                  <c:v>44592</c:v>
                </c:pt>
                <c:pt idx="22">
                  <c:v>44561</c:v>
                </c:pt>
                <c:pt idx="23">
                  <c:v>44530</c:v>
                </c:pt>
                <c:pt idx="24">
                  <c:v>44500</c:v>
                </c:pt>
                <c:pt idx="25">
                  <c:v>44469</c:v>
                </c:pt>
                <c:pt idx="26">
                  <c:v>44439</c:v>
                </c:pt>
                <c:pt idx="27">
                  <c:v>44408</c:v>
                </c:pt>
                <c:pt idx="28">
                  <c:v>44377</c:v>
                </c:pt>
                <c:pt idx="29">
                  <c:v>44347</c:v>
                </c:pt>
                <c:pt idx="30">
                  <c:v>44316</c:v>
                </c:pt>
                <c:pt idx="31">
                  <c:v>44286</c:v>
                </c:pt>
                <c:pt idx="32">
                  <c:v>44255</c:v>
                </c:pt>
                <c:pt idx="33">
                  <c:v>44227</c:v>
                </c:pt>
                <c:pt idx="34">
                  <c:v>44196</c:v>
                </c:pt>
                <c:pt idx="35">
                  <c:v>44165</c:v>
                </c:pt>
                <c:pt idx="36">
                  <c:v>44135</c:v>
                </c:pt>
                <c:pt idx="37">
                  <c:v>44104</c:v>
                </c:pt>
                <c:pt idx="38">
                  <c:v>44074</c:v>
                </c:pt>
                <c:pt idx="39">
                  <c:v>44043</c:v>
                </c:pt>
                <c:pt idx="40">
                  <c:v>44012</c:v>
                </c:pt>
                <c:pt idx="41">
                  <c:v>43982</c:v>
                </c:pt>
                <c:pt idx="42">
                  <c:v>43951</c:v>
                </c:pt>
                <c:pt idx="43">
                  <c:v>43921</c:v>
                </c:pt>
                <c:pt idx="44">
                  <c:v>43890</c:v>
                </c:pt>
                <c:pt idx="45">
                  <c:v>43861</c:v>
                </c:pt>
                <c:pt idx="46">
                  <c:v>43830</c:v>
                </c:pt>
                <c:pt idx="47">
                  <c:v>43799</c:v>
                </c:pt>
                <c:pt idx="48">
                  <c:v>43769</c:v>
                </c:pt>
                <c:pt idx="49">
                  <c:v>43738</c:v>
                </c:pt>
                <c:pt idx="50">
                  <c:v>43708</c:v>
                </c:pt>
                <c:pt idx="51">
                  <c:v>43677</c:v>
                </c:pt>
                <c:pt idx="52">
                  <c:v>43646</c:v>
                </c:pt>
                <c:pt idx="53">
                  <c:v>43616</c:v>
                </c:pt>
                <c:pt idx="54">
                  <c:v>43585</c:v>
                </c:pt>
                <c:pt idx="55">
                  <c:v>43555</c:v>
                </c:pt>
                <c:pt idx="56">
                  <c:v>43524</c:v>
                </c:pt>
                <c:pt idx="57">
                  <c:v>43496</c:v>
                </c:pt>
                <c:pt idx="58">
                  <c:v>43465</c:v>
                </c:pt>
                <c:pt idx="59">
                  <c:v>43434</c:v>
                </c:pt>
                <c:pt idx="60">
                  <c:v>43404</c:v>
                </c:pt>
                <c:pt idx="61">
                  <c:v>43373</c:v>
                </c:pt>
                <c:pt idx="62">
                  <c:v>43343</c:v>
                </c:pt>
                <c:pt idx="63">
                  <c:v>43312</c:v>
                </c:pt>
                <c:pt idx="64">
                  <c:v>43281</c:v>
                </c:pt>
                <c:pt idx="65">
                  <c:v>43251</c:v>
                </c:pt>
                <c:pt idx="66">
                  <c:v>43220</c:v>
                </c:pt>
                <c:pt idx="67">
                  <c:v>43190</c:v>
                </c:pt>
                <c:pt idx="68">
                  <c:v>43159</c:v>
                </c:pt>
                <c:pt idx="69">
                  <c:v>43131</c:v>
                </c:pt>
                <c:pt idx="70">
                  <c:v>43100</c:v>
                </c:pt>
                <c:pt idx="71">
                  <c:v>43069</c:v>
                </c:pt>
                <c:pt idx="72">
                  <c:v>43039</c:v>
                </c:pt>
                <c:pt idx="73">
                  <c:v>43008</c:v>
                </c:pt>
                <c:pt idx="74">
                  <c:v>42978</c:v>
                </c:pt>
                <c:pt idx="75">
                  <c:v>42947</c:v>
                </c:pt>
                <c:pt idx="76">
                  <c:v>42916</c:v>
                </c:pt>
                <c:pt idx="77">
                  <c:v>42886</c:v>
                </c:pt>
                <c:pt idx="78">
                  <c:v>42855</c:v>
                </c:pt>
                <c:pt idx="79">
                  <c:v>42825</c:v>
                </c:pt>
                <c:pt idx="80">
                  <c:v>42794</c:v>
                </c:pt>
                <c:pt idx="81">
                  <c:v>42766</c:v>
                </c:pt>
                <c:pt idx="82">
                  <c:v>42735</c:v>
                </c:pt>
                <c:pt idx="83">
                  <c:v>42704</c:v>
                </c:pt>
                <c:pt idx="84">
                  <c:v>42674</c:v>
                </c:pt>
              </c:numCache>
            </c:numRef>
          </c:cat>
          <c:val>
            <c:numRef>
              <c:f>'DOR Filings'!$C$7:$C$91</c:f>
              <c:numCache>
                <c:formatCode>#,##0</c:formatCode>
                <c:ptCount val="85"/>
                <c:pt idx="0">
                  <c:v>15228</c:v>
                </c:pt>
                <c:pt idx="1">
                  <c:v>17839</c:v>
                </c:pt>
                <c:pt idx="2">
                  <c:v>18841</c:v>
                </c:pt>
                <c:pt idx="3">
                  <c:v>18211</c:v>
                </c:pt>
                <c:pt idx="4">
                  <c:v>19527</c:v>
                </c:pt>
                <c:pt idx="5">
                  <c:v>21511</c:v>
                </c:pt>
                <c:pt idx="6">
                  <c:v>22700</c:v>
                </c:pt>
                <c:pt idx="7">
                  <c:v>23696</c:v>
                </c:pt>
                <c:pt idx="8">
                  <c:v>19748</c:v>
                </c:pt>
                <c:pt idx="9">
                  <c:v>21969</c:v>
                </c:pt>
                <c:pt idx="10">
                  <c:v>21690</c:v>
                </c:pt>
                <c:pt idx="11">
                  <c:v>22924</c:v>
                </c:pt>
                <c:pt idx="12">
                  <c:v>23108</c:v>
                </c:pt>
                <c:pt idx="13">
                  <c:v>26284</c:v>
                </c:pt>
                <c:pt idx="14">
                  <c:v>26406</c:v>
                </c:pt>
                <c:pt idx="15">
                  <c:v>24823</c:v>
                </c:pt>
                <c:pt idx="16">
                  <c:v>25337</c:v>
                </c:pt>
                <c:pt idx="17">
                  <c:v>24292</c:v>
                </c:pt>
                <c:pt idx="18">
                  <c:v>26967</c:v>
                </c:pt>
                <c:pt idx="19">
                  <c:v>28045</c:v>
                </c:pt>
                <c:pt idx="20">
                  <c:v>23750</c:v>
                </c:pt>
                <c:pt idx="21">
                  <c:v>29387</c:v>
                </c:pt>
                <c:pt idx="22">
                  <c:v>28100</c:v>
                </c:pt>
                <c:pt idx="23">
                  <c:v>27849</c:v>
                </c:pt>
                <c:pt idx="24">
                  <c:v>27865</c:v>
                </c:pt>
                <c:pt idx="25">
                  <c:v>29677</c:v>
                </c:pt>
                <c:pt idx="26">
                  <c:v>29354</c:v>
                </c:pt>
                <c:pt idx="27">
                  <c:v>29045</c:v>
                </c:pt>
                <c:pt idx="28">
                  <c:v>29114</c:v>
                </c:pt>
                <c:pt idx="29">
                  <c:v>29300</c:v>
                </c:pt>
                <c:pt idx="30">
                  <c:v>35095</c:v>
                </c:pt>
                <c:pt idx="31">
                  <c:v>32198</c:v>
                </c:pt>
                <c:pt idx="32">
                  <c:v>28909</c:v>
                </c:pt>
                <c:pt idx="33">
                  <c:v>35553</c:v>
                </c:pt>
                <c:pt idx="34">
                  <c:v>30564</c:v>
                </c:pt>
                <c:pt idx="35">
                  <c:v>26826</c:v>
                </c:pt>
                <c:pt idx="36">
                  <c:v>33487</c:v>
                </c:pt>
                <c:pt idx="37">
                  <c:v>33478</c:v>
                </c:pt>
                <c:pt idx="38">
                  <c:v>31222</c:v>
                </c:pt>
                <c:pt idx="39">
                  <c:v>35541</c:v>
                </c:pt>
                <c:pt idx="40">
                  <c:v>34459</c:v>
                </c:pt>
                <c:pt idx="41">
                  <c:v>34281</c:v>
                </c:pt>
                <c:pt idx="42">
                  <c:v>30887</c:v>
                </c:pt>
                <c:pt idx="43">
                  <c:v>27869</c:v>
                </c:pt>
                <c:pt idx="44">
                  <c:v>25465</c:v>
                </c:pt>
                <c:pt idx="45">
                  <c:v>28816</c:v>
                </c:pt>
                <c:pt idx="46">
                  <c:v>26104</c:v>
                </c:pt>
                <c:pt idx="47">
                  <c:v>27888</c:v>
                </c:pt>
                <c:pt idx="48">
                  <c:v>28354</c:v>
                </c:pt>
                <c:pt idx="49">
                  <c:v>26353</c:v>
                </c:pt>
                <c:pt idx="50">
                  <c:v>26672</c:v>
                </c:pt>
                <c:pt idx="51">
                  <c:v>25800</c:v>
                </c:pt>
                <c:pt idx="52">
                  <c:v>24330</c:v>
                </c:pt>
                <c:pt idx="53">
                  <c:v>23181</c:v>
                </c:pt>
                <c:pt idx="54">
                  <c:v>23104</c:v>
                </c:pt>
                <c:pt idx="55">
                  <c:v>23249</c:v>
                </c:pt>
                <c:pt idx="56">
                  <c:v>21402</c:v>
                </c:pt>
                <c:pt idx="57">
                  <c:v>24985</c:v>
                </c:pt>
                <c:pt idx="58">
                  <c:v>24896</c:v>
                </c:pt>
                <c:pt idx="59">
                  <c:v>23151</c:v>
                </c:pt>
                <c:pt idx="60">
                  <c:v>30332</c:v>
                </c:pt>
                <c:pt idx="61">
                  <c:v>24357</c:v>
                </c:pt>
                <c:pt idx="62">
                  <c:v>25794</c:v>
                </c:pt>
                <c:pt idx="63">
                  <c:v>22206</c:v>
                </c:pt>
                <c:pt idx="64">
                  <c:v>19982</c:v>
                </c:pt>
                <c:pt idx="65">
                  <c:v>18969</c:v>
                </c:pt>
                <c:pt idx="66">
                  <c:v>16565</c:v>
                </c:pt>
                <c:pt idx="67">
                  <c:v>17956</c:v>
                </c:pt>
                <c:pt idx="68">
                  <c:v>12997</c:v>
                </c:pt>
                <c:pt idx="69">
                  <c:v>16276</c:v>
                </c:pt>
                <c:pt idx="70">
                  <c:v>12384</c:v>
                </c:pt>
                <c:pt idx="71">
                  <c:v>12893</c:v>
                </c:pt>
                <c:pt idx="72">
                  <c:v>14888</c:v>
                </c:pt>
                <c:pt idx="73">
                  <c:v>11236</c:v>
                </c:pt>
                <c:pt idx="74">
                  <c:v>11771</c:v>
                </c:pt>
                <c:pt idx="75">
                  <c:v>9623</c:v>
                </c:pt>
                <c:pt idx="76">
                  <c:v>8717</c:v>
                </c:pt>
                <c:pt idx="77">
                  <c:v>4666</c:v>
                </c:pt>
                <c:pt idx="78">
                  <c:v>4309</c:v>
                </c:pt>
                <c:pt idx="79">
                  <c:v>3592</c:v>
                </c:pt>
                <c:pt idx="80">
                  <c:v>2191</c:v>
                </c:pt>
                <c:pt idx="81">
                  <c:v>1779</c:v>
                </c:pt>
                <c:pt idx="82">
                  <c:v>2722</c:v>
                </c:pt>
                <c:pt idx="83">
                  <c:v>1493</c:v>
                </c:pt>
                <c:pt idx="84" formatCode="General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D-4149-BEEC-35A2226EA0CB}"/>
            </c:ext>
          </c:extLst>
        </c:ser>
        <c:ser>
          <c:idx val="2"/>
          <c:order val="1"/>
          <c:tx>
            <c:strRef>
              <c:f>'DOR Filings'!$L$5</c:f>
              <c:strCache>
                <c:ptCount val="1"/>
                <c:pt idx="0">
                  <c:v>Trim/Remainder of Plant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forward val="6"/>
            <c:dispRSqr val="1"/>
            <c:dispEq val="1"/>
            <c:trendlineLbl>
              <c:layout>
                <c:manualLayout>
                  <c:x val="-1.7934260384423237E-2"/>
                  <c:y val="-9.79419276626296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'DOR Filings'!$G$7:$G$91</c:f>
              <c:numCache>
                <c:formatCode>m/d/yyyy</c:formatCode>
                <c:ptCount val="85"/>
                <c:pt idx="0">
                  <c:v>45230</c:v>
                </c:pt>
                <c:pt idx="1">
                  <c:v>45199</c:v>
                </c:pt>
                <c:pt idx="2">
                  <c:v>45169</c:v>
                </c:pt>
                <c:pt idx="3">
                  <c:v>45138</c:v>
                </c:pt>
                <c:pt idx="4">
                  <c:v>45107</c:v>
                </c:pt>
                <c:pt idx="5">
                  <c:v>45077</c:v>
                </c:pt>
                <c:pt idx="6">
                  <c:v>45046</c:v>
                </c:pt>
                <c:pt idx="7">
                  <c:v>45016</c:v>
                </c:pt>
                <c:pt idx="8">
                  <c:v>44985</c:v>
                </c:pt>
                <c:pt idx="9">
                  <c:v>44957</c:v>
                </c:pt>
                <c:pt idx="10">
                  <c:v>44926</c:v>
                </c:pt>
                <c:pt idx="11">
                  <c:v>44895</c:v>
                </c:pt>
                <c:pt idx="12">
                  <c:v>44865</c:v>
                </c:pt>
                <c:pt idx="13">
                  <c:v>44834</c:v>
                </c:pt>
                <c:pt idx="14">
                  <c:v>44804</c:v>
                </c:pt>
                <c:pt idx="15">
                  <c:v>44773</c:v>
                </c:pt>
                <c:pt idx="16">
                  <c:v>44742</c:v>
                </c:pt>
                <c:pt idx="17">
                  <c:v>44712</c:v>
                </c:pt>
                <c:pt idx="18">
                  <c:v>44681</c:v>
                </c:pt>
                <c:pt idx="19">
                  <c:v>44651</c:v>
                </c:pt>
                <c:pt idx="20">
                  <c:v>44620</c:v>
                </c:pt>
                <c:pt idx="21">
                  <c:v>44592</c:v>
                </c:pt>
                <c:pt idx="22">
                  <c:v>44561</c:v>
                </c:pt>
                <c:pt idx="23">
                  <c:v>44530</c:v>
                </c:pt>
                <c:pt idx="24">
                  <c:v>44500</c:v>
                </c:pt>
                <c:pt idx="25">
                  <c:v>44469</c:v>
                </c:pt>
                <c:pt idx="26">
                  <c:v>44439</c:v>
                </c:pt>
                <c:pt idx="27">
                  <c:v>44408</c:v>
                </c:pt>
                <c:pt idx="28">
                  <c:v>44377</c:v>
                </c:pt>
                <c:pt idx="29">
                  <c:v>44347</c:v>
                </c:pt>
                <c:pt idx="30">
                  <c:v>44316</c:v>
                </c:pt>
                <c:pt idx="31">
                  <c:v>44286</c:v>
                </c:pt>
                <c:pt idx="32">
                  <c:v>44255</c:v>
                </c:pt>
                <c:pt idx="33">
                  <c:v>44227</c:v>
                </c:pt>
                <c:pt idx="34">
                  <c:v>44196</c:v>
                </c:pt>
                <c:pt idx="35">
                  <c:v>44165</c:v>
                </c:pt>
                <c:pt idx="36">
                  <c:v>44135</c:v>
                </c:pt>
                <c:pt idx="37">
                  <c:v>44104</c:v>
                </c:pt>
                <c:pt idx="38">
                  <c:v>44074</c:v>
                </c:pt>
                <c:pt idx="39">
                  <c:v>44043</c:v>
                </c:pt>
                <c:pt idx="40">
                  <c:v>44012</c:v>
                </c:pt>
                <c:pt idx="41">
                  <c:v>43982</c:v>
                </c:pt>
                <c:pt idx="42">
                  <c:v>43951</c:v>
                </c:pt>
                <c:pt idx="43">
                  <c:v>43921</c:v>
                </c:pt>
                <c:pt idx="44">
                  <c:v>43890</c:v>
                </c:pt>
                <c:pt idx="45">
                  <c:v>43861</c:v>
                </c:pt>
                <c:pt idx="46">
                  <c:v>43830</c:v>
                </c:pt>
                <c:pt idx="47">
                  <c:v>43799</c:v>
                </c:pt>
                <c:pt idx="48">
                  <c:v>43769</c:v>
                </c:pt>
                <c:pt idx="49">
                  <c:v>43738</c:v>
                </c:pt>
                <c:pt idx="50">
                  <c:v>43708</c:v>
                </c:pt>
                <c:pt idx="51">
                  <c:v>43677</c:v>
                </c:pt>
                <c:pt idx="52">
                  <c:v>43646</c:v>
                </c:pt>
                <c:pt idx="53">
                  <c:v>43616</c:v>
                </c:pt>
                <c:pt idx="54">
                  <c:v>43585</c:v>
                </c:pt>
                <c:pt idx="55">
                  <c:v>43555</c:v>
                </c:pt>
                <c:pt idx="56">
                  <c:v>43524</c:v>
                </c:pt>
                <c:pt idx="57">
                  <c:v>43496</c:v>
                </c:pt>
                <c:pt idx="58">
                  <c:v>43465</c:v>
                </c:pt>
                <c:pt idx="59">
                  <c:v>43434</c:v>
                </c:pt>
                <c:pt idx="60">
                  <c:v>43404</c:v>
                </c:pt>
                <c:pt idx="61">
                  <c:v>43373</c:v>
                </c:pt>
                <c:pt idx="62">
                  <c:v>43343</c:v>
                </c:pt>
                <c:pt idx="63">
                  <c:v>43312</c:v>
                </c:pt>
                <c:pt idx="64">
                  <c:v>43281</c:v>
                </c:pt>
                <c:pt idx="65">
                  <c:v>43251</c:v>
                </c:pt>
                <c:pt idx="66">
                  <c:v>43220</c:v>
                </c:pt>
                <c:pt idx="67">
                  <c:v>43190</c:v>
                </c:pt>
                <c:pt idx="68">
                  <c:v>43159</c:v>
                </c:pt>
                <c:pt idx="69">
                  <c:v>43131</c:v>
                </c:pt>
                <c:pt idx="70">
                  <c:v>43100</c:v>
                </c:pt>
                <c:pt idx="71">
                  <c:v>43069</c:v>
                </c:pt>
                <c:pt idx="72">
                  <c:v>43039</c:v>
                </c:pt>
                <c:pt idx="73">
                  <c:v>43008</c:v>
                </c:pt>
                <c:pt idx="74">
                  <c:v>42978</c:v>
                </c:pt>
                <c:pt idx="75">
                  <c:v>42947</c:v>
                </c:pt>
                <c:pt idx="76">
                  <c:v>42916</c:v>
                </c:pt>
                <c:pt idx="77">
                  <c:v>42886</c:v>
                </c:pt>
                <c:pt idx="78">
                  <c:v>42855</c:v>
                </c:pt>
                <c:pt idx="79">
                  <c:v>42825</c:v>
                </c:pt>
                <c:pt idx="80">
                  <c:v>42794</c:v>
                </c:pt>
                <c:pt idx="81">
                  <c:v>42766</c:v>
                </c:pt>
                <c:pt idx="82">
                  <c:v>42735</c:v>
                </c:pt>
                <c:pt idx="83">
                  <c:v>42704</c:v>
                </c:pt>
                <c:pt idx="84">
                  <c:v>42674</c:v>
                </c:pt>
              </c:numCache>
            </c:numRef>
          </c:cat>
          <c:val>
            <c:numRef>
              <c:f>'DOR Filings'!$M$7:$M$91</c:f>
              <c:numCache>
                <c:formatCode>#,##0</c:formatCode>
                <c:ptCount val="85"/>
                <c:pt idx="0">
                  <c:v>47529</c:v>
                </c:pt>
                <c:pt idx="1">
                  <c:v>44808</c:v>
                </c:pt>
                <c:pt idx="2">
                  <c:v>47649</c:v>
                </c:pt>
                <c:pt idx="3">
                  <c:v>37166</c:v>
                </c:pt>
                <c:pt idx="4">
                  <c:v>42059</c:v>
                </c:pt>
                <c:pt idx="5">
                  <c:v>43045</c:v>
                </c:pt>
                <c:pt idx="6">
                  <c:v>41389</c:v>
                </c:pt>
                <c:pt idx="7">
                  <c:v>48582</c:v>
                </c:pt>
                <c:pt idx="8">
                  <c:v>43409</c:v>
                </c:pt>
                <c:pt idx="9">
                  <c:v>42676</c:v>
                </c:pt>
                <c:pt idx="10">
                  <c:v>37730</c:v>
                </c:pt>
                <c:pt idx="11">
                  <c:v>41429</c:v>
                </c:pt>
                <c:pt idx="12">
                  <c:v>42209</c:v>
                </c:pt>
                <c:pt idx="13">
                  <c:v>42454</c:v>
                </c:pt>
                <c:pt idx="14">
                  <c:v>41812</c:v>
                </c:pt>
                <c:pt idx="15">
                  <c:v>42820</c:v>
                </c:pt>
                <c:pt idx="16">
                  <c:v>36399</c:v>
                </c:pt>
                <c:pt idx="17">
                  <c:v>43257</c:v>
                </c:pt>
                <c:pt idx="18">
                  <c:v>46635</c:v>
                </c:pt>
                <c:pt idx="19">
                  <c:v>48269</c:v>
                </c:pt>
                <c:pt idx="20">
                  <c:v>40898</c:v>
                </c:pt>
                <c:pt idx="21">
                  <c:v>43359</c:v>
                </c:pt>
                <c:pt idx="22">
                  <c:v>36190</c:v>
                </c:pt>
                <c:pt idx="23">
                  <c:v>38875</c:v>
                </c:pt>
                <c:pt idx="24">
                  <c:v>34345</c:v>
                </c:pt>
                <c:pt idx="25">
                  <c:v>34974</c:v>
                </c:pt>
                <c:pt idx="26">
                  <c:v>32316</c:v>
                </c:pt>
                <c:pt idx="27">
                  <c:v>35744</c:v>
                </c:pt>
                <c:pt idx="28">
                  <c:v>31042</c:v>
                </c:pt>
                <c:pt idx="29">
                  <c:v>34938</c:v>
                </c:pt>
                <c:pt idx="30">
                  <c:v>33884</c:v>
                </c:pt>
                <c:pt idx="31">
                  <c:v>34620</c:v>
                </c:pt>
                <c:pt idx="32">
                  <c:v>28271</c:v>
                </c:pt>
                <c:pt idx="33">
                  <c:v>37207</c:v>
                </c:pt>
                <c:pt idx="34">
                  <c:v>29744</c:v>
                </c:pt>
                <c:pt idx="35">
                  <c:v>30673</c:v>
                </c:pt>
                <c:pt idx="36">
                  <c:v>35726</c:v>
                </c:pt>
                <c:pt idx="37">
                  <c:v>30708</c:v>
                </c:pt>
                <c:pt idx="38">
                  <c:v>27877</c:v>
                </c:pt>
                <c:pt idx="39">
                  <c:v>32636</c:v>
                </c:pt>
                <c:pt idx="40">
                  <c:v>27742</c:v>
                </c:pt>
                <c:pt idx="41">
                  <c:v>28710</c:v>
                </c:pt>
                <c:pt idx="42">
                  <c:v>27641</c:v>
                </c:pt>
                <c:pt idx="43">
                  <c:v>21738</c:v>
                </c:pt>
                <c:pt idx="44">
                  <c:v>20502</c:v>
                </c:pt>
                <c:pt idx="45">
                  <c:v>24686</c:v>
                </c:pt>
                <c:pt idx="46">
                  <c:v>21761</c:v>
                </c:pt>
                <c:pt idx="47">
                  <c:v>20266</c:v>
                </c:pt>
                <c:pt idx="48">
                  <c:v>24904</c:v>
                </c:pt>
                <c:pt idx="49">
                  <c:v>23260</c:v>
                </c:pt>
                <c:pt idx="50">
                  <c:v>25241</c:v>
                </c:pt>
                <c:pt idx="51">
                  <c:v>22833</c:v>
                </c:pt>
                <c:pt idx="52">
                  <c:v>23304</c:v>
                </c:pt>
                <c:pt idx="53">
                  <c:v>19374</c:v>
                </c:pt>
                <c:pt idx="54">
                  <c:v>21772</c:v>
                </c:pt>
                <c:pt idx="55">
                  <c:v>21745</c:v>
                </c:pt>
                <c:pt idx="56">
                  <c:v>19909</c:v>
                </c:pt>
                <c:pt idx="57">
                  <c:v>24515</c:v>
                </c:pt>
                <c:pt idx="58">
                  <c:v>16465</c:v>
                </c:pt>
                <c:pt idx="59">
                  <c:v>19162</c:v>
                </c:pt>
                <c:pt idx="60">
                  <c:v>21362</c:v>
                </c:pt>
                <c:pt idx="61">
                  <c:v>17613</c:v>
                </c:pt>
                <c:pt idx="62">
                  <c:v>16592</c:v>
                </c:pt>
                <c:pt idx="63">
                  <c:v>17380</c:v>
                </c:pt>
                <c:pt idx="64">
                  <c:v>17306</c:v>
                </c:pt>
                <c:pt idx="65">
                  <c:v>15406</c:v>
                </c:pt>
                <c:pt idx="66">
                  <c:v>15813</c:v>
                </c:pt>
                <c:pt idx="67">
                  <c:v>13473</c:v>
                </c:pt>
                <c:pt idx="68">
                  <c:v>11562</c:v>
                </c:pt>
                <c:pt idx="69">
                  <c:v>12096</c:v>
                </c:pt>
                <c:pt idx="70">
                  <c:v>7467</c:v>
                </c:pt>
                <c:pt idx="71">
                  <c:v>11801</c:v>
                </c:pt>
                <c:pt idx="72">
                  <c:v>10981</c:v>
                </c:pt>
                <c:pt idx="73">
                  <c:v>10280</c:v>
                </c:pt>
                <c:pt idx="74">
                  <c:v>7152</c:v>
                </c:pt>
                <c:pt idx="75">
                  <c:v>5846</c:v>
                </c:pt>
                <c:pt idx="76">
                  <c:v>5080</c:v>
                </c:pt>
                <c:pt idx="77">
                  <c:v>2725</c:v>
                </c:pt>
                <c:pt idx="78">
                  <c:v>3704</c:v>
                </c:pt>
                <c:pt idx="79">
                  <c:v>2707</c:v>
                </c:pt>
                <c:pt idx="80">
                  <c:v>1406</c:v>
                </c:pt>
                <c:pt idx="81">
                  <c:v>1237</c:v>
                </c:pt>
                <c:pt idx="82" formatCode="General">
                  <c:v>651</c:v>
                </c:pt>
                <c:pt idx="83" formatCode="General">
                  <c:v>120</c:v>
                </c:pt>
                <c:pt idx="84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D-4149-BEEC-35A2226EA0CB}"/>
            </c:ext>
          </c:extLst>
        </c:ser>
        <c:ser>
          <c:idx val="4"/>
          <c:order val="2"/>
          <c:tx>
            <c:strRef>
              <c:f>'DOR Filings'!$Z$6</c:f>
              <c:strCache>
                <c:ptCount val="1"/>
                <c:pt idx="0">
                  <c:v>BudActual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'DOR Filings'!$G$7:$G$91</c:f>
              <c:numCache>
                <c:formatCode>m/d/yyyy</c:formatCode>
                <c:ptCount val="85"/>
                <c:pt idx="0">
                  <c:v>45230</c:v>
                </c:pt>
                <c:pt idx="1">
                  <c:v>45199</c:v>
                </c:pt>
                <c:pt idx="2">
                  <c:v>45169</c:v>
                </c:pt>
                <c:pt idx="3">
                  <c:v>45138</c:v>
                </c:pt>
                <c:pt idx="4">
                  <c:v>45107</c:v>
                </c:pt>
                <c:pt idx="5">
                  <c:v>45077</c:v>
                </c:pt>
                <c:pt idx="6">
                  <c:v>45046</c:v>
                </c:pt>
                <c:pt idx="7">
                  <c:v>45016</c:v>
                </c:pt>
                <c:pt idx="8">
                  <c:v>44985</c:v>
                </c:pt>
                <c:pt idx="9">
                  <c:v>44957</c:v>
                </c:pt>
                <c:pt idx="10">
                  <c:v>44926</c:v>
                </c:pt>
                <c:pt idx="11">
                  <c:v>44895</c:v>
                </c:pt>
                <c:pt idx="12">
                  <c:v>44865</c:v>
                </c:pt>
                <c:pt idx="13">
                  <c:v>44834</c:v>
                </c:pt>
                <c:pt idx="14">
                  <c:v>44804</c:v>
                </c:pt>
                <c:pt idx="15">
                  <c:v>44773</c:v>
                </c:pt>
                <c:pt idx="16">
                  <c:v>44742</c:v>
                </c:pt>
                <c:pt idx="17">
                  <c:v>44712</c:v>
                </c:pt>
                <c:pt idx="18">
                  <c:v>44681</c:v>
                </c:pt>
                <c:pt idx="19">
                  <c:v>44651</c:v>
                </c:pt>
                <c:pt idx="20">
                  <c:v>44620</c:v>
                </c:pt>
                <c:pt idx="21">
                  <c:v>44592</c:v>
                </c:pt>
                <c:pt idx="22">
                  <c:v>44561</c:v>
                </c:pt>
                <c:pt idx="23">
                  <c:v>44530</c:v>
                </c:pt>
                <c:pt idx="24">
                  <c:v>44500</c:v>
                </c:pt>
                <c:pt idx="25">
                  <c:v>44469</c:v>
                </c:pt>
                <c:pt idx="26">
                  <c:v>44439</c:v>
                </c:pt>
                <c:pt idx="27">
                  <c:v>44408</c:v>
                </c:pt>
                <c:pt idx="28">
                  <c:v>44377</c:v>
                </c:pt>
                <c:pt idx="29">
                  <c:v>44347</c:v>
                </c:pt>
                <c:pt idx="30">
                  <c:v>44316</c:v>
                </c:pt>
                <c:pt idx="31">
                  <c:v>44286</c:v>
                </c:pt>
                <c:pt idx="32">
                  <c:v>44255</c:v>
                </c:pt>
                <c:pt idx="33">
                  <c:v>44227</c:v>
                </c:pt>
                <c:pt idx="34">
                  <c:v>44196</c:v>
                </c:pt>
                <c:pt idx="35">
                  <c:v>44165</c:v>
                </c:pt>
                <c:pt idx="36">
                  <c:v>44135</c:v>
                </c:pt>
                <c:pt idx="37">
                  <c:v>44104</c:v>
                </c:pt>
                <c:pt idx="38">
                  <c:v>44074</c:v>
                </c:pt>
                <c:pt idx="39">
                  <c:v>44043</c:v>
                </c:pt>
                <c:pt idx="40">
                  <c:v>44012</c:v>
                </c:pt>
                <c:pt idx="41">
                  <c:v>43982</c:v>
                </c:pt>
                <c:pt idx="42">
                  <c:v>43951</c:v>
                </c:pt>
                <c:pt idx="43">
                  <c:v>43921</c:v>
                </c:pt>
                <c:pt idx="44">
                  <c:v>43890</c:v>
                </c:pt>
                <c:pt idx="45">
                  <c:v>43861</c:v>
                </c:pt>
                <c:pt idx="46">
                  <c:v>43830</c:v>
                </c:pt>
                <c:pt idx="47">
                  <c:v>43799</c:v>
                </c:pt>
                <c:pt idx="48">
                  <c:v>43769</c:v>
                </c:pt>
                <c:pt idx="49">
                  <c:v>43738</c:v>
                </c:pt>
                <c:pt idx="50">
                  <c:v>43708</c:v>
                </c:pt>
                <c:pt idx="51">
                  <c:v>43677</c:v>
                </c:pt>
                <c:pt idx="52">
                  <c:v>43646</c:v>
                </c:pt>
                <c:pt idx="53">
                  <c:v>43616</c:v>
                </c:pt>
                <c:pt idx="54">
                  <c:v>43585</c:v>
                </c:pt>
                <c:pt idx="55">
                  <c:v>43555</c:v>
                </c:pt>
                <c:pt idx="56">
                  <c:v>43524</c:v>
                </c:pt>
                <c:pt idx="57">
                  <c:v>43496</c:v>
                </c:pt>
                <c:pt idx="58">
                  <c:v>43465</c:v>
                </c:pt>
                <c:pt idx="59">
                  <c:v>43434</c:v>
                </c:pt>
                <c:pt idx="60">
                  <c:v>43404</c:v>
                </c:pt>
                <c:pt idx="61">
                  <c:v>43373</c:v>
                </c:pt>
                <c:pt idx="62">
                  <c:v>43343</c:v>
                </c:pt>
                <c:pt idx="63">
                  <c:v>43312</c:v>
                </c:pt>
                <c:pt idx="64">
                  <c:v>43281</c:v>
                </c:pt>
                <c:pt idx="65">
                  <c:v>43251</c:v>
                </c:pt>
                <c:pt idx="66">
                  <c:v>43220</c:v>
                </c:pt>
                <c:pt idx="67">
                  <c:v>43190</c:v>
                </c:pt>
                <c:pt idx="68">
                  <c:v>43159</c:v>
                </c:pt>
                <c:pt idx="69">
                  <c:v>43131</c:v>
                </c:pt>
                <c:pt idx="70">
                  <c:v>43100</c:v>
                </c:pt>
                <c:pt idx="71">
                  <c:v>43069</c:v>
                </c:pt>
                <c:pt idx="72">
                  <c:v>43039</c:v>
                </c:pt>
                <c:pt idx="73">
                  <c:v>43008</c:v>
                </c:pt>
                <c:pt idx="74">
                  <c:v>42978</c:v>
                </c:pt>
                <c:pt idx="75">
                  <c:v>42947</c:v>
                </c:pt>
                <c:pt idx="76">
                  <c:v>42916</c:v>
                </c:pt>
                <c:pt idx="77">
                  <c:v>42886</c:v>
                </c:pt>
                <c:pt idx="78">
                  <c:v>42855</c:v>
                </c:pt>
                <c:pt idx="79">
                  <c:v>42825</c:v>
                </c:pt>
                <c:pt idx="80">
                  <c:v>42794</c:v>
                </c:pt>
                <c:pt idx="81">
                  <c:v>42766</c:v>
                </c:pt>
                <c:pt idx="82">
                  <c:v>42735</c:v>
                </c:pt>
                <c:pt idx="83">
                  <c:v>42704</c:v>
                </c:pt>
                <c:pt idx="84">
                  <c:v>42674</c:v>
                </c:pt>
              </c:numCache>
            </c:numRef>
          </c:cat>
          <c:val>
            <c:numRef>
              <c:f>'DOR Filings'!$Z$9:$Z$89</c:f>
            </c:numRef>
          </c:val>
          <c:smooth val="0"/>
          <c:extLst>
            <c:ext xmlns:c16="http://schemas.microsoft.com/office/drawing/2014/chart" uri="{C3380CC4-5D6E-409C-BE32-E72D297353CC}">
              <c16:uniqueId val="{00000003-1D33-4C41-96F5-C61514797FF4}"/>
            </c:ext>
          </c:extLst>
        </c:ser>
        <c:ser>
          <c:idx val="5"/>
          <c:order val="3"/>
          <c:tx>
            <c:strRef>
              <c:f>'DOR Filings'!$AA$6</c:f>
              <c:strCache>
                <c:ptCount val="1"/>
                <c:pt idx="0">
                  <c:v>ImmatureActual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'DOR Filings'!$G$7:$G$91</c:f>
              <c:numCache>
                <c:formatCode>m/d/yyyy</c:formatCode>
                <c:ptCount val="85"/>
                <c:pt idx="0">
                  <c:v>45230</c:v>
                </c:pt>
                <c:pt idx="1">
                  <c:v>45199</c:v>
                </c:pt>
                <c:pt idx="2">
                  <c:v>45169</c:v>
                </c:pt>
                <c:pt idx="3">
                  <c:v>45138</c:v>
                </c:pt>
                <c:pt idx="4">
                  <c:v>45107</c:v>
                </c:pt>
                <c:pt idx="5">
                  <c:v>45077</c:v>
                </c:pt>
                <c:pt idx="6">
                  <c:v>45046</c:v>
                </c:pt>
                <c:pt idx="7">
                  <c:v>45016</c:v>
                </c:pt>
                <c:pt idx="8">
                  <c:v>44985</c:v>
                </c:pt>
                <c:pt idx="9">
                  <c:v>44957</c:v>
                </c:pt>
                <c:pt idx="10">
                  <c:v>44926</c:v>
                </c:pt>
                <c:pt idx="11">
                  <c:v>44895</c:v>
                </c:pt>
                <c:pt idx="12">
                  <c:v>44865</c:v>
                </c:pt>
                <c:pt idx="13">
                  <c:v>44834</c:v>
                </c:pt>
                <c:pt idx="14">
                  <c:v>44804</c:v>
                </c:pt>
                <c:pt idx="15">
                  <c:v>44773</c:v>
                </c:pt>
                <c:pt idx="16">
                  <c:v>44742</c:v>
                </c:pt>
                <c:pt idx="17">
                  <c:v>44712</c:v>
                </c:pt>
                <c:pt idx="18">
                  <c:v>44681</c:v>
                </c:pt>
                <c:pt idx="19">
                  <c:v>44651</c:v>
                </c:pt>
                <c:pt idx="20">
                  <c:v>44620</c:v>
                </c:pt>
                <c:pt idx="21">
                  <c:v>44592</c:v>
                </c:pt>
                <c:pt idx="22">
                  <c:v>44561</c:v>
                </c:pt>
                <c:pt idx="23">
                  <c:v>44530</c:v>
                </c:pt>
                <c:pt idx="24">
                  <c:v>44500</c:v>
                </c:pt>
                <c:pt idx="25">
                  <c:v>44469</c:v>
                </c:pt>
                <c:pt idx="26">
                  <c:v>44439</c:v>
                </c:pt>
                <c:pt idx="27">
                  <c:v>44408</c:v>
                </c:pt>
                <c:pt idx="28">
                  <c:v>44377</c:v>
                </c:pt>
                <c:pt idx="29">
                  <c:v>44347</c:v>
                </c:pt>
                <c:pt idx="30">
                  <c:v>44316</c:v>
                </c:pt>
                <c:pt idx="31">
                  <c:v>44286</c:v>
                </c:pt>
                <c:pt idx="32">
                  <c:v>44255</c:v>
                </c:pt>
                <c:pt idx="33">
                  <c:v>44227</c:v>
                </c:pt>
                <c:pt idx="34">
                  <c:v>44196</c:v>
                </c:pt>
                <c:pt idx="35">
                  <c:v>44165</c:v>
                </c:pt>
                <c:pt idx="36">
                  <c:v>44135</c:v>
                </c:pt>
                <c:pt idx="37">
                  <c:v>44104</c:v>
                </c:pt>
                <c:pt idx="38">
                  <c:v>44074</c:v>
                </c:pt>
                <c:pt idx="39">
                  <c:v>44043</c:v>
                </c:pt>
                <c:pt idx="40">
                  <c:v>44012</c:v>
                </c:pt>
                <c:pt idx="41">
                  <c:v>43982</c:v>
                </c:pt>
                <c:pt idx="42">
                  <c:v>43951</c:v>
                </c:pt>
                <c:pt idx="43">
                  <c:v>43921</c:v>
                </c:pt>
                <c:pt idx="44">
                  <c:v>43890</c:v>
                </c:pt>
                <c:pt idx="45">
                  <c:v>43861</c:v>
                </c:pt>
                <c:pt idx="46">
                  <c:v>43830</c:v>
                </c:pt>
                <c:pt idx="47">
                  <c:v>43799</c:v>
                </c:pt>
                <c:pt idx="48">
                  <c:v>43769</c:v>
                </c:pt>
                <c:pt idx="49">
                  <c:v>43738</c:v>
                </c:pt>
                <c:pt idx="50">
                  <c:v>43708</c:v>
                </c:pt>
                <c:pt idx="51">
                  <c:v>43677</c:v>
                </c:pt>
                <c:pt idx="52">
                  <c:v>43646</c:v>
                </c:pt>
                <c:pt idx="53">
                  <c:v>43616</c:v>
                </c:pt>
                <c:pt idx="54">
                  <c:v>43585</c:v>
                </c:pt>
                <c:pt idx="55">
                  <c:v>43555</c:v>
                </c:pt>
                <c:pt idx="56">
                  <c:v>43524</c:v>
                </c:pt>
                <c:pt idx="57">
                  <c:v>43496</c:v>
                </c:pt>
                <c:pt idx="58">
                  <c:v>43465</c:v>
                </c:pt>
                <c:pt idx="59">
                  <c:v>43434</c:v>
                </c:pt>
                <c:pt idx="60">
                  <c:v>43404</c:v>
                </c:pt>
                <c:pt idx="61">
                  <c:v>43373</c:v>
                </c:pt>
                <c:pt idx="62">
                  <c:v>43343</c:v>
                </c:pt>
                <c:pt idx="63">
                  <c:v>43312</c:v>
                </c:pt>
                <c:pt idx="64">
                  <c:v>43281</c:v>
                </c:pt>
                <c:pt idx="65">
                  <c:v>43251</c:v>
                </c:pt>
                <c:pt idx="66">
                  <c:v>43220</c:v>
                </c:pt>
                <c:pt idx="67">
                  <c:v>43190</c:v>
                </c:pt>
                <c:pt idx="68">
                  <c:v>43159</c:v>
                </c:pt>
                <c:pt idx="69">
                  <c:v>43131</c:v>
                </c:pt>
                <c:pt idx="70">
                  <c:v>43100</c:v>
                </c:pt>
                <c:pt idx="71">
                  <c:v>43069</c:v>
                </c:pt>
                <c:pt idx="72">
                  <c:v>43039</c:v>
                </c:pt>
                <c:pt idx="73">
                  <c:v>43008</c:v>
                </c:pt>
                <c:pt idx="74">
                  <c:v>42978</c:v>
                </c:pt>
                <c:pt idx="75">
                  <c:v>42947</c:v>
                </c:pt>
                <c:pt idx="76">
                  <c:v>42916</c:v>
                </c:pt>
                <c:pt idx="77">
                  <c:v>42886</c:v>
                </c:pt>
                <c:pt idx="78">
                  <c:v>42855</c:v>
                </c:pt>
                <c:pt idx="79">
                  <c:v>42825</c:v>
                </c:pt>
                <c:pt idx="80">
                  <c:v>42794</c:v>
                </c:pt>
                <c:pt idx="81">
                  <c:v>42766</c:v>
                </c:pt>
                <c:pt idx="82">
                  <c:v>42735</c:v>
                </c:pt>
                <c:pt idx="83">
                  <c:v>42704</c:v>
                </c:pt>
                <c:pt idx="84">
                  <c:v>42674</c:v>
                </c:pt>
              </c:numCache>
            </c:numRef>
          </c:cat>
          <c:val>
            <c:numRef>
              <c:f>'DOR Filings'!$AA$9:$AA$91</c:f>
            </c:numRef>
          </c:val>
          <c:smooth val="0"/>
          <c:extLst>
            <c:ext xmlns:c16="http://schemas.microsoft.com/office/drawing/2014/chart" uri="{C3380CC4-5D6E-409C-BE32-E72D297353CC}">
              <c16:uniqueId val="{00000004-1D33-4C41-96F5-C61514797FF4}"/>
            </c:ext>
          </c:extLst>
        </c:ser>
        <c:ser>
          <c:idx val="1"/>
          <c:order val="4"/>
          <c:tx>
            <c:strRef>
              <c:f>'DOR Filings'!$G$5</c:f>
              <c:strCache>
                <c:ptCount val="1"/>
                <c:pt idx="0">
                  <c:v>Immature/Seedy/Failed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1.0006186957666368E-2"/>
                  <c:y val="-2.67655332321128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'DOR Filings'!$G$7:$G$91</c:f>
              <c:numCache>
                <c:formatCode>m/d/yyyy</c:formatCode>
                <c:ptCount val="85"/>
                <c:pt idx="0">
                  <c:v>45230</c:v>
                </c:pt>
                <c:pt idx="1">
                  <c:v>45199</c:v>
                </c:pt>
                <c:pt idx="2">
                  <c:v>45169</c:v>
                </c:pt>
                <c:pt idx="3">
                  <c:v>45138</c:v>
                </c:pt>
                <c:pt idx="4">
                  <c:v>45107</c:v>
                </c:pt>
                <c:pt idx="5">
                  <c:v>45077</c:v>
                </c:pt>
                <c:pt idx="6">
                  <c:v>45046</c:v>
                </c:pt>
                <c:pt idx="7">
                  <c:v>45016</c:v>
                </c:pt>
                <c:pt idx="8">
                  <c:v>44985</c:v>
                </c:pt>
                <c:pt idx="9">
                  <c:v>44957</c:v>
                </c:pt>
                <c:pt idx="10">
                  <c:v>44926</c:v>
                </c:pt>
                <c:pt idx="11">
                  <c:v>44895</c:v>
                </c:pt>
                <c:pt idx="12">
                  <c:v>44865</c:v>
                </c:pt>
                <c:pt idx="13">
                  <c:v>44834</c:v>
                </c:pt>
                <c:pt idx="14">
                  <c:v>44804</c:v>
                </c:pt>
                <c:pt idx="15">
                  <c:v>44773</c:v>
                </c:pt>
                <c:pt idx="16">
                  <c:v>44742</c:v>
                </c:pt>
                <c:pt idx="17">
                  <c:v>44712</c:v>
                </c:pt>
                <c:pt idx="18">
                  <c:v>44681</c:v>
                </c:pt>
                <c:pt idx="19">
                  <c:v>44651</c:v>
                </c:pt>
                <c:pt idx="20">
                  <c:v>44620</c:v>
                </c:pt>
                <c:pt idx="21">
                  <c:v>44592</c:v>
                </c:pt>
                <c:pt idx="22">
                  <c:v>44561</c:v>
                </c:pt>
                <c:pt idx="23">
                  <c:v>44530</c:v>
                </c:pt>
                <c:pt idx="24">
                  <c:v>44500</c:v>
                </c:pt>
                <c:pt idx="25">
                  <c:v>44469</c:v>
                </c:pt>
                <c:pt idx="26">
                  <c:v>44439</c:v>
                </c:pt>
                <c:pt idx="27">
                  <c:v>44408</c:v>
                </c:pt>
                <c:pt idx="28">
                  <c:v>44377</c:v>
                </c:pt>
                <c:pt idx="29">
                  <c:v>44347</c:v>
                </c:pt>
                <c:pt idx="30">
                  <c:v>44316</c:v>
                </c:pt>
                <c:pt idx="31">
                  <c:v>44286</c:v>
                </c:pt>
                <c:pt idx="32">
                  <c:v>44255</c:v>
                </c:pt>
                <c:pt idx="33">
                  <c:v>44227</c:v>
                </c:pt>
                <c:pt idx="34">
                  <c:v>44196</c:v>
                </c:pt>
                <c:pt idx="35">
                  <c:v>44165</c:v>
                </c:pt>
                <c:pt idx="36">
                  <c:v>44135</c:v>
                </c:pt>
                <c:pt idx="37">
                  <c:v>44104</c:v>
                </c:pt>
                <c:pt idx="38">
                  <c:v>44074</c:v>
                </c:pt>
                <c:pt idx="39">
                  <c:v>44043</c:v>
                </c:pt>
                <c:pt idx="40">
                  <c:v>44012</c:v>
                </c:pt>
                <c:pt idx="41">
                  <c:v>43982</c:v>
                </c:pt>
                <c:pt idx="42">
                  <c:v>43951</c:v>
                </c:pt>
                <c:pt idx="43">
                  <c:v>43921</c:v>
                </c:pt>
                <c:pt idx="44">
                  <c:v>43890</c:v>
                </c:pt>
                <c:pt idx="45">
                  <c:v>43861</c:v>
                </c:pt>
                <c:pt idx="46">
                  <c:v>43830</c:v>
                </c:pt>
                <c:pt idx="47">
                  <c:v>43799</c:v>
                </c:pt>
                <c:pt idx="48">
                  <c:v>43769</c:v>
                </c:pt>
                <c:pt idx="49">
                  <c:v>43738</c:v>
                </c:pt>
                <c:pt idx="50">
                  <c:v>43708</c:v>
                </c:pt>
                <c:pt idx="51">
                  <c:v>43677</c:v>
                </c:pt>
                <c:pt idx="52">
                  <c:v>43646</c:v>
                </c:pt>
                <c:pt idx="53">
                  <c:v>43616</c:v>
                </c:pt>
                <c:pt idx="54">
                  <c:v>43585</c:v>
                </c:pt>
                <c:pt idx="55">
                  <c:v>43555</c:v>
                </c:pt>
                <c:pt idx="56">
                  <c:v>43524</c:v>
                </c:pt>
                <c:pt idx="57">
                  <c:v>43496</c:v>
                </c:pt>
                <c:pt idx="58">
                  <c:v>43465</c:v>
                </c:pt>
                <c:pt idx="59">
                  <c:v>43434</c:v>
                </c:pt>
                <c:pt idx="60">
                  <c:v>43404</c:v>
                </c:pt>
                <c:pt idx="61">
                  <c:v>43373</c:v>
                </c:pt>
                <c:pt idx="62">
                  <c:v>43343</c:v>
                </c:pt>
                <c:pt idx="63">
                  <c:v>43312</c:v>
                </c:pt>
                <c:pt idx="64">
                  <c:v>43281</c:v>
                </c:pt>
                <c:pt idx="65">
                  <c:v>43251</c:v>
                </c:pt>
                <c:pt idx="66">
                  <c:v>43220</c:v>
                </c:pt>
                <c:pt idx="67">
                  <c:v>43190</c:v>
                </c:pt>
                <c:pt idx="68">
                  <c:v>43159</c:v>
                </c:pt>
                <c:pt idx="69">
                  <c:v>43131</c:v>
                </c:pt>
                <c:pt idx="70">
                  <c:v>43100</c:v>
                </c:pt>
                <c:pt idx="71">
                  <c:v>43069</c:v>
                </c:pt>
                <c:pt idx="72">
                  <c:v>43039</c:v>
                </c:pt>
                <c:pt idx="73">
                  <c:v>43008</c:v>
                </c:pt>
                <c:pt idx="74">
                  <c:v>42978</c:v>
                </c:pt>
                <c:pt idx="75">
                  <c:v>42947</c:v>
                </c:pt>
                <c:pt idx="76">
                  <c:v>42916</c:v>
                </c:pt>
                <c:pt idx="77">
                  <c:v>42886</c:v>
                </c:pt>
                <c:pt idx="78">
                  <c:v>42855</c:v>
                </c:pt>
                <c:pt idx="79">
                  <c:v>42825</c:v>
                </c:pt>
                <c:pt idx="80">
                  <c:v>42794</c:v>
                </c:pt>
                <c:pt idx="81">
                  <c:v>42766</c:v>
                </c:pt>
                <c:pt idx="82">
                  <c:v>42735</c:v>
                </c:pt>
                <c:pt idx="83">
                  <c:v>42704</c:v>
                </c:pt>
                <c:pt idx="84">
                  <c:v>42674</c:v>
                </c:pt>
              </c:numCache>
            </c:numRef>
          </c:cat>
          <c:val>
            <c:numRef>
              <c:f>'DOR Filings'!$H$7:$H$91</c:f>
              <c:numCache>
                <c:formatCode>#,##0</c:formatCode>
                <c:ptCount val="85"/>
                <c:pt idx="0">
                  <c:v>33067</c:v>
                </c:pt>
                <c:pt idx="1">
                  <c:v>30261</c:v>
                </c:pt>
                <c:pt idx="2">
                  <c:v>32727</c:v>
                </c:pt>
                <c:pt idx="3">
                  <c:v>27733</c:v>
                </c:pt>
                <c:pt idx="4">
                  <c:v>26984</c:v>
                </c:pt>
                <c:pt idx="5">
                  <c:v>25591</c:v>
                </c:pt>
                <c:pt idx="6">
                  <c:v>27338</c:v>
                </c:pt>
                <c:pt idx="7">
                  <c:v>26412</c:v>
                </c:pt>
                <c:pt idx="8">
                  <c:v>22592</c:v>
                </c:pt>
                <c:pt idx="9">
                  <c:v>28132</c:v>
                </c:pt>
                <c:pt idx="10">
                  <c:v>20339</c:v>
                </c:pt>
                <c:pt idx="11">
                  <c:v>22356</c:v>
                </c:pt>
                <c:pt idx="12">
                  <c:v>23208</c:v>
                </c:pt>
                <c:pt idx="13">
                  <c:v>28289</c:v>
                </c:pt>
                <c:pt idx="14">
                  <c:v>26468</c:v>
                </c:pt>
                <c:pt idx="15">
                  <c:v>22830</c:v>
                </c:pt>
                <c:pt idx="16">
                  <c:v>24065</c:v>
                </c:pt>
                <c:pt idx="17">
                  <c:v>18672</c:v>
                </c:pt>
                <c:pt idx="18">
                  <c:v>23522</c:v>
                </c:pt>
                <c:pt idx="19">
                  <c:v>23197</c:v>
                </c:pt>
                <c:pt idx="20">
                  <c:v>19718</c:v>
                </c:pt>
                <c:pt idx="21">
                  <c:v>18863</c:v>
                </c:pt>
                <c:pt idx="22">
                  <c:v>16897</c:v>
                </c:pt>
                <c:pt idx="23">
                  <c:v>19788</c:v>
                </c:pt>
                <c:pt idx="24">
                  <c:v>18221</c:v>
                </c:pt>
                <c:pt idx="25">
                  <c:v>19018</c:v>
                </c:pt>
                <c:pt idx="26">
                  <c:v>19665</c:v>
                </c:pt>
                <c:pt idx="27">
                  <c:v>17388</c:v>
                </c:pt>
                <c:pt idx="28">
                  <c:v>16126</c:v>
                </c:pt>
                <c:pt idx="29">
                  <c:v>15622</c:v>
                </c:pt>
                <c:pt idx="30">
                  <c:v>19523</c:v>
                </c:pt>
                <c:pt idx="31">
                  <c:v>15909</c:v>
                </c:pt>
                <c:pt idx="32">
                  <c:v>15622</c:v>
                </c:pt>
                <c:pt idx="33">
                  <c:v>13604</c:v>
                </c:pt>
                <c:pt idx="34">
                  <c:v>11303</c:v>
                </c:pt>
                <c:pt idx="35">
                  <c:v>12280</c:v>
                </c:pt>
                <c:pt idx="36">
                  <c:v>15064</c:v>
                </c:pt>
                <c:pt idx="37">
                  <c:v>12384</c:v>
                </c:pt>
                <c:pt idx="38">
                  <c:v>14591</c:v>
                </c:pt>
                <c:pt idx="39">
                  <c:v>14027</c:v>
                </c:pt>
                <c:pt idx="40">
                  <c:v>13911</c:v>
                </c:pt>
                <c:pt idx="41">
                  <c:v>10120</c:v>
                </c:pt>
                <c:pt idx="42">
                  <c:v>11247</c:v>
                </c:pt>
                <c:pt idx="43">
                  <c:v>10808</c:v>
                </c:pt>
                <c:pt idx="44">
                  <c:v>8129</c:v>
                </c:pt>
                <c:pt idx="45">
                  <c:v>10873</c:v>
                </c:pt>
                <c:pt idx="46">
                  <c:v>8593</c:v>
                </c:pt>
                <c:pt idx="47">
                  <c:v>8081</c:v>
                </c:pt>
                <c:pt idx="48">
                  <c:v>10720</c:v>
                </c:pt>
                <c:pt idx="49">
                  <c:v>10755</c:v>
                </c:pt>
                <c:pt idx="50">
                  <c:v>11136</c:v>
                </c:pt>
                <c:pt idx="51">
                  <c:v>10999</c:v>
                </c:pt>
                <c:pt idx="52">
                  <c:v>8806</c:v>
                </c:pt>
                <c:pt idx="53">
                  <c:v>8201</c:v>
                </c:pt>
                <c:pt idx="54">
                  <c:v>8836</c:v>
                </c:pt>
                <c:pt idx="55">
                  <c:v>5994</c:v>
                </c:pt>
                <c:pt idx="56">
                  <c:v>7287</c:v>
                </c:pt>
                <c:pt idx="57">
                  <c:v>3021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33-4C41-96F5-C61514797FF4}"/>
            </c:ext>
          </c:extLst>
        </c:ser>
        <c:ser>
          <c:idx val="3"/>
          <c:order val="5"/>
          <c:tx>
            <c:strRef>
              <c:f>'DOR Filings'!$AB$6</c:f>
              <c:strCache>
                <c:ptCount val="1"/>
                <c:pt idx="0">
                  <c:v>TrimActual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'DOR Filings'!$G$7:$G$91</c:f>
              <c:numCache>
                <c:formatCode>m/d/yyyy</c:formatCode>
                <c:ptCount val="85"/>
                <c:pt idx="0">
                  <c:v>45230</c:v>
                </c:pt>
                <c:pt idx="1">
                  <c:v>45199</c:v>
                </c:pt>
                <c:pt idx="2">
                  <c:v>45169</c:v>
                </c:pt>
                <c:pt idx="3">
                  <c:v>45138</c:v>
                </c:pt>
                <c:pt idx="4">
                  <c:v>45107</c:v>
                </c:pt>
                <c:pt idx="5">
                  <c:v>45077</c:v>
                </c:pt>
                <c:pt idx="6">
                  <c:v>45046</c:v>
                </c:pt>
                <c:pt idx="7">
                  <c:v>45016</c:v>
                </c:pt>
                <c:pt idx="8">
                  <c:v>44985</c:v>
                </c:pt>
                <c:pt idx="9">
                  <c:v>44957</c:v>
                </c:pt>
                <c:pt idx="10">
                  <c:v>44926</c:v>
                </c:pt>
                <c:pt idx="11">
                  <c:v>44895</c:v>
                </c:pt>
                <c:pt idx="12">
                  <c:v>44865</c:v>
                </c:pt>
                <c:pt idx="13">
                  <c:v>44834</c:v>
                </c:pt>
                <c:pt idx="14">
                  <c:v>44804</c:v>
                </c:pt>
                <c:pt idx="15">
                  <c:v>44773</c:v>
                </c:pt>
                <c:pt idx="16">
                  <c:v>44742</c:v>
                </c:pt>
                <c:pt idx="17">
                  <c:v>44712</c:v>
                </c:pt>
                <c:pt idx="18">
                  <c:v>44681</c:v>
                </c:pt>
                <c:pt idx="19">
                  <c:v>44651</c:v>
                </c:pt>
                <c:pt idx="20">
                  <c:v>44620</c:v>
                </c:pt>
                <c:pt idx="21">
                  <c:v>44592</c:v>
                </c:pt>
                <c:pt idx="22">
                  <c:v>44561</c:v>
                </c:pt>
                <c:pt idx="23">
                  <c:v>44530</c:v>
                </c:pt>
                <c:pt idx="24">
                  <c:v>44500</c:v>
                </c:pt>
                <c:pt idx="25">
                  <c:v>44469</c:v>
                </c:pt>
                <c:pt idx="26">
                  <c:v>44439</c:v>
                </c:pt>
                <c:pt idx="27">
                  <c:v>44408</c:v>
                </c:pt>
                <c:pt idx="28">
                  <c:v>44377</c:v>
                </c:pt>
                <c:pt idx="29">
                  <c:v>44347</c:v>
                </c:pt>
                <c:pt idx="30">
                  <c:v>44316</c:v>
                </c:pt>
                <c:pt idx="31">
                  <c:v>44286</c:v>
                </c:pt>
                <c:pt idx="32">
                  <c:v>44255</c:v>
                </c:pt>
                <c:pt idx="33">
                  <c:v>44227</c:v>
                </c:pt>
                <c:pt idx="34">
                  <c:v>44196</c:v>
                </c:pt>
                <c:pt idx="35">
                  <c:v>44165</c:v>
                </c:pt>
                <c:pt idx="36">
                  <c:v>44135</c:v>
                </c:pt>
                <c:pt idx="37">
                  <c:v>44104</c:v>
                </c:pt>
                <c:pt idx="38">
                  <c:v>44074</c:v>
                </c:pt>
                <c:pt idx="39">
                  <c:v>44043</c:v>
                </c:pt>
                <c:pt idx="40">
                  <c:v>44012</c:v>
                </c:pt>
                <c:pt idx="41">
                  <c:v>43982</c:v>
                </c:pt>
                <c:pt idx="42">
                  <c:v>43951</c:v>
                </c:pt>
                <c:pt idx="43">
                  <c:v>43921</c:v>
                </c:pt>
                <c:pt idx="44">
                  <c:v>43890</c:v>
                </c:pt>
                <c:pt idx="45">
                  <c:v>43861</c:v>
                </c:pt>
                <c:pt idx="46">
                  <c:v>43830</c:v>
                </c:pt>
                <c:pt idx="47">
                  <c:v>43799</c:v>
                </c:pt>
                <c:pt idx="48">
                  <c:v>43769</c:v>
                </c:pt>
                <c:pt idx="49">
                  <c:v>43738</c:v>
                </c:pt>
                <c:pt idx="50">
                  <c:v>43708</c:v>
                </c:pt>
                <c:pt idx="51">
                  <c:v>43677</c:v>
                </c:pt>
                <c:pt idx="52">
                  <c:v>43646</c:v>
                </c:pt>
                <c:pt idx="53">
                  <c:v>43616</c:v>
                </c:pt>
                <c:pt idx="54">
                  <c:v>43585</c:v>
                </c:pt>
                <c:pt idx="55">
                  <c:v>43555</c:v>
                </c:pt>
                <c:pt idx="56">
                  <c:v>43524</c:v>
                </c:pt>
                <c:pt idx="57">
                  <c:v>43496</c:v>
                </c:pt>
                <c:pt idx="58">
                  <c:v>43465</c:v>
                </c:pt>
                <c:pt idx="59">
                  <c:v>43434</c:v>
                </c:pt>
                <c:pt idx="60">
                  <c:v>43404</c:v>
                </c:pt>
                <c:pt idx="61">
                  <c:v>43373</c:v>
                </c:pt>
                <c:pt idx="62">
                  <c:v>43343</c:v>
                </c:pt>
                <c:pt idx="63">
                  <c:v>43312</c:v>
                </c:pt>
                <c:pt idx="64">
                  <c:v>43281</c:v>
                </c:pt>
                <c:pt idx="65">
                  <c:v>43251</c:v>
                </c:pt>
                <c:pt idx="66">
                  <c:v>43220</c:v>
                </c:pt>
                <c:pt idx="67">
                  <c:v>43190</c:v>
                </c:pt>
                <c:pt idx="68">
                  <c:v>43159</c:v>
                </c:pt>
                <c:pt idx="69">
                  <c:v>43131</c:v>
                </c:pt>
                <c:pt idx="70">
                  <c:v>43100</c:v>
                </c:pt>
                <c:pt idx="71">
                  <c:v>43069</c:v>
                </c:pt>
                <c:pt idx="72">
                  <c:v>43039</c:v>
                </c:pt>
                <c:pt idx="73">
                  <c:v>43008</c:v>
                </c:pt>
                <c:pt idx="74">
                  <c:v>42978</c:v>
                </c:pt>
                <c:pt idx="75">
                  <c:v>42947</c:v>
                </c:pt>
                <c:pt idx="76">
                  <c:v>42916</c:v>
                </c:pt>
                <c:pt idx="77">
                  <c:v>42886</c:v>
                </c:pt>
                <c:pt idx="78">
                  <c:v>42855</c:v>
                </c:pt>
                <c:pt idx="79">
                  <c:v>42825</c:v>
                </c:pt>
                <c:pt idx="80">
                  <c:v>42794</c:v>
                </c:pt>
                <c:pt idx="81">
                  <c:v>42766</c:v>
                </c:pt>
                <c:pt idx="82">
                  <c:v>42735</c:v>
                </c:pt>
                <c:pt idx="83">
                  <c:v>42704</c:v>
                </c:pt>
                <c:pt idx="84">
                  <c:v>42674</c:v>
                </c:pt>
              </c:numCache>
            </c:numRef>
          </c:cat>
          <c:val>
            <c:numRef>
              <c:f>'DOR Filings'!$AB$9:$AB$91</c:f>
            </c:numRef>
          </c:val>
          <c:smooth val="0"/>
          <c:extLst>
            <c:ext xmlns:c16="http://schemas.microsoft.com/office/drawing/2014/chart" uri="{C3380CC4-5D6E-409C-BE32-E72D297353CC}">
              <c16:uniqueId val="{00000009-1D33-4C41-96F5-C61514797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846719"/>
        <c:axId val="1175412591"/>
      </c:lineChart>
      <c:dateAx>
        <c:axId val="2121846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[$-409]mmm\-yy;@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412591"/>
        <c:crosses val="autoZero"/>
        <c:auto val="0"/>
        <c:lblOffset val="100"/>
        <c:baseTimeUnit val="months"/>
      </c:dateAx>
      <c:valAx>
        <c:axId val="1175412591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846719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'DOR Filings'!$V$6</c:f>
              <c:strCache>
                <c:ptCount val="1"/>
                <c:pt idx="0">
                  <c:v>Total Tax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'DOR Filings'!$B$7:$B$91</c:f>
              <c:numCache>
                <c:formatCode>m/d/yyyy</c:formatCode>
                <c:ptCount val="85"/>
                <c:pt idx="0">
                  <c:v>45230</c:v>
                </c:pt>
                <c:pt idx="1">
                  <c:v>45199</c:v>
                </c:pt>
                <c:pt idx="2">
                  <c:v>45169</c:v>
                </c:pt>
                <c:pt idx="3">
                  <c:v>45138</c:v>
                </c:pt>
                <c:pt idx="4">
                  <c:v>45107</c:v>
                </c:pt>
                <c:pt idx="5">
                  <c:v>45077</c:v>
                </c:pt>
                <c:pt idx="6">
                  <c:v>45046</c:v>
                </c:pt>
                <c:pt idx="7">
                  <c:v>45016</c:v>
                </c:pt>
                <c:pt idx="8">
                  <c:v>44985</c:v>
                </c:pt>
                <c:pt idx="9">
                  <c:v>44957</c:v>
                </c:pt>
                <c:pt idx="10">
                  <c:v>44926</c:v>
                </c:pt>
                <c:pt idx="11">
                  <c:v>44895</c:v>
                </c:pt>
                <c:pt idx="12">
                  <c:v>44865</c:v>
                </c:pt>
                <c:pt idx="13">
                  <c:v>44834</c:v>
                </c:pt>
                <c:pt idx="14">
                  <c:v>44804</c:v>
                </c:pt>
                <c:pt idx="15">
                  <c:v>44773</c:v>
                </c:pt>
                <c:pt idx="16">
                  <c:v>44742</c:v>
                </c:pt>
                <c:pt idx="17">
                  <c:v>44712</c:v>
                </c:pt>
                <c:pt idx="18">
                  <c:v>44681</c:v>
                </c:pt>
                <c:pt idx="19">
                  <c:v>44651</c:v>
                </c:pt>
                <c:pt idx="20">
                  <c:v>44620</c:v>
                </c:pt>
                <c:pt idx="21">
                  <c:v>44592</c:v>
                </c:pt>
                <c:pt idx="22">
                  <c:v>44561</c:v>
                </c:pt>
                <c:pt idx="23">
                  <c:v>44530</c:v>
                </c:pt>
                <c:pt idx="24">
                  <c:v>44500</c:v>
                </c:pt>
                <c:pt idx="25">
                  <c:v>44469</c:v>
                </c:pt>
                <c:pt idx="26">
                  <c:v>44439</c:v>
                </c:pt>
                <c:pt idx="27">
                  <c:v>44408</c:v>
                </c:pt>
                <c:pt idx="28">
                  <c:v>44377</c:v>
                </c:pt>
                <c:pt idx="29">
                  <c:v>44347</c:v>
                </c:pt>
                <c:pt idx="30">
                  <c:v>44316</c:v>
                </c:pt>
                <c:pt idx="31">
                  <c:v>44286</c:v>
                </c:pt>
                <c:pt idx="32">
                  <c:v>44255</c:v>
                </c:pt>
                <c:pt idx="33">
                  <c:v>44227</c:v>
                </c:pt>
                <c:pt idx="34">
                  <c:v>44196</c:v>
                </c:pt>
                <c:pt idx="35">
                  <c:v>44165</c:v>
                </c:pt>
                <c:pt idx="36">
                  <c:v>44135</c:v>
                </c:pt>
                <c:pt idx="37">
                  <c:v>44074</c:v>
                </c:pt>
                <c:pt idx="38">
                  <c:v>44104</c:v>
                </c:pt>
                <c:pt idx="39">
                  <c:v>44043</c:v>
                </c:pt>
                <c:pt idx="40">
                  <c:v>44012</c:v>
                </c:pt>
                <c:pt idx="41">
                  <c:v>43982</c:v>
                </c:pt>
                <c:pt idx="42">
                  <c:v>43951</c:v>
                </c:pt>
                <c:pt idx="43">
                  <c:v>43921</c:v>
                </c:pt>
                <c:pt idx="44">
                  <c:v>43890</c:v>
                </c:pt>
                <c:pt idx="45">
                  <c:v>43861</c:v>
                </c:pt>
                <c:pt idx="46">
                  <c:v>43830</c:v>
                </c:pt>
                <c:pt idx="47">
                  <c:v>43799</c:v>
                </c:pt>
                <c:pt idx="48">
                  <c:v>43769</c:v>
                </c:pt>
                <c:pt idx="49">
                  <c:v>43738</c:v>
                </c:pt>
                <c:pt idx="50">
                  <c:v>43708</c:v>
                </c:pt>
                <c:pt idx="51">
                  <c:v>43677</c:v>
                </c:pt>
                <c:pt idx="52">
                  <c:v>43646</c:v>
                </c:pt>
                <c:pt idx="53">
                  <c:v>43616</c:v>
                </c:pt>
                <c:pt idx="54">
                  <c:v>43585</c:v>
                </c:pt>
                <c:pt idx="55">
                  <c:v>43555</c:v>
                </c:pt>
                <c:pt idx="56">
                  <c:v>43524</c:v>
                </c:pt>
                <c:pt idx="57">
                  <c:v>43496</c:v>
                </c:pt>
                <c:pt idx="58">
                  <c:v>43465</c:v>
                </c:pt>
                <c:pt idx="59">
                  <c:v>43434</c:v>
                </c:pt>
                <c:pt idx="60">
                  <c:v>43404</c:v>
                </c:pt>
                <c:pt idx="61">
                  <c:v>43373</c:v>
                </c:pt>
                <c:pt idx="62">
                  <c:v>43343</c:v>
                </c:pt>
                <c:pt idx="63">
                  <c:v>43312</c:v>
                </c:pt>
                <c:pt idx="64">
                  <c:v>43281</c:v>
                </c:pt>
                <c:pt idx="65">
                  <c:v>43251</c:v>
                </c:pt>
                <c:pt idx="66">
                  <c:v>43220</c:v>
                </c:pt>
                <c:pt idx="67">
                  <c:v>43190</c:v>
                </c:pt>
                <c:pt idx="68">
                  <c:v>43159</c:v>
                </c:pt>
                <c:pt idx="69">
                  <c:v>43131</c:v>
                </c:pt>
                <c:pt idx="70">
                  <c:v>43100</c:v>
                </c:pt>
                <c:pt idx="71">
                  <c:v>43069</c:v>
                </c:pt>
                <c:pt idx="72">
                  <c:v>43039</c:v>
                </c:pt>
                <c:pt idx="73">
                  <c:v>43008</c:v>
                </c:pt>
                <c:pt idx="74">
                  <c:v>42978</c:v>
                </c:pt>
                <c:pt idx="75">
                  <c:v>42947</c:v>
                </c:pt>
                <c:pt idx="76">
                  <c:v>42916</c:v>
                </c:pt>
                <c:pt idx="77">
                  <c:v>42886</c:v>
                </c:pt>
                <c:pt idx="78">
                  <c:v>42855</c:v>
                </c:pt>
                <c:pt idx="79">
                  <c:v>42825</c:v>
                </c:pt>
                <c:pt idx="80">
                  <c:v>42794</c:v>
                </c:pt>
                <c:pt idx="81">
                  <c:v>42766</c:v>
                </c:pt>
                <c:pt idx="82">
                  <c:v>42735</c:v>
                </c:pt>
                <c:pt idx="83">
                  <c:v>42704</c:v>
                </c:pt>
                <c:pt idx="84">
                  <c:v>42674</c:v>
                </c:pt>
              </c:numCache>
            </c:numRef>
          </c:cat>
          <c:val>
            <c:numRef>
              <c:f>'DOR Filings'!$V$7:$V$91</c:f>
              <c:numCache>
                <c:formatCode>"$"#,##0_);[Red]\("$"#,##0\)</c:formatCode>
                <c:ptCount val="85"/>
                <c:pt idx="0">
                  <c:v>2301336</c:v>
                </c:pt>
                <c:pt idx="1">
                  <c:v>2320828</c:v>
                </c:pt>
                <c:pt idx="2">
                  <c:v>2475226</c:v>
                </c:pt>
                <c:pt idx="3">
                  <c:v>2161743</c:v>
                </c:pt>
                <c:pt idx="4">
                  <c:v>2282146</c:v>
                </c:pt>
                <c:pt idx="5">
                  <c:v>2361423</c:v>
                </c:pt>
                <c:pt idx="6">
                  <c:v>2439956</c:v>
                </c:pt>
                <c:pt idx="7">
                  <c:v>2574200</c:v>
                </c:pt>
                <c:pt idx="8">
                  <c:v>2203745</c:v>
                </c:pt>
                <c:pt idx="9">
                  <c:v>2442303</c:v>
                </c:pt>
                <c:pt idx="10">
                  <c:v>2159262</c:v>
                </c:pt>
                <c:pt idx="11">
                  <c:v>2327612</c:v>
                </c:pt>
                <c:pt idx="12">
                  <c:v>2369235</c:v>
                </c:pt>
                <c:pt idx="13">
                  <c:v>2658534</c:v>
                </c:pt>
                <c:pt idx="14">
                  <c:v>2609702</c:v>
                </c:pt>
                <c:pt idx="15">
                  <c:v>2454614</c:v>
                </c:pt>
                <c:pt idx="16">
                  <c:v>2362837</c:v>
                </c:pt>
                <c:pt idx="17">
                  <c:v>2383752</c:v>
                </c:pt>
                <c:pt idx="18">
                  <c:v>2637014</c:v>
                </c:pt>
                <c:pt idx="19">
                  <c:v>2707056</c:v>
                </c:pt>
                <c:pt idx="20">
                  <c:v>2294652</c:v>
                </c:pt>
                <c:pt idx="21">
                  <c:v>2591905</c:v>
                </c:pt>
                <c:pt idx="22">
                  <c:v>2371014</c:v>
                </c:pt>
                <c:pt idx="23">
                  <c:v>2470834</c:v>
                </c:pt>
                <c:pt idx="24">
                  <c:v>2364357</c:v>
                </c:pt>
                <c:pt idx="25">
                  <c:v>2484258</c:v>
                </c:pt>
                <c:pt idx="26">
                  <c:v>2444424</c:v>
                </c:pt>
                <c:pt idx="27">
                  <c:v>2423689</c:v>
                </c:pt>
                <c:pt idx="28">
                  <c:v>2325306</c:v>
                </c:pt>
                <c:pt idx="29">
                  <c:v>2380585</c:v>
                </c:pt>
                <c:pt idx="30">
                  <c:v>2751913</c:v>
                </c:pt>
                <c:pt idx="31">
                  <c:v>2527759</c:v>
                </c:pt>
                <c:pt idx="32">
                  <c:v>2260476</c:v>
                </c:pt>
                <c:pt idx="33">
                  <c:v>2676436</c:v>
                </c:pt>
                <c:pt idx="34">
                  <c:v>2257546</c:v>
                </c:pt>
                <c:pt idx="35">
                  <c:v>2108833</c:v>
                </c:pt>
                <c:pt idx="36">
                  <c:v>2587499</c:v>
                </c:pt>
                <c:pt idx="37">
                  <c:v>2444868</c:v>
                </c:pt>
                <c:pt idx="38">
                  <c:v>2344699</c:v>
                </c:pt>
                <c:pt idx="39">
                  <c:v>2617978</c:v>
                </c:pt>
                <c:pt idx="40">
                  <c:v>2487875</c:v>
                </c:pt>
                <c:pt idx="41">
                  <c:v>2398885</c:v>
                </c:pt>
                <c:pt idx="42">
                  <c:v>2240773</c:v>
                </c:pt>
                <c:pt idx="43">
                  <c:v>1990281</c:v>
                </c:pt>
                <c:pt idx="44">
                  <c:v>1784265</c:v>
                </c:pt>
                <c:pt idx="45">
                  <c:v>2083547</c:v>
                </c:pt>
                <c:pt idx="46">
                  <c:v>1846900</c:v>
                </c:pt>
                <c:pt idx="47">
                  <c:v>1901107</c:v>
                </c:pt>
                <c:pt idx="48">
                  <c:v>2060056</c:v>
                </c:pt>
                <c:pt idx="49">
                  <c:v>1936104</c:v>
                </c:pt>
                <c:pt idx="50">
                  <c:v>1991335</c:v>
                </c:pt>
                <c:pt idx="51">
                  <c:v>1908272</c:v>
                </c:pt>
                <c:pt idx="52">
                  <c:v>1787520</c:v>
                </c:pt>
                <c:pt idx="53">
                  <c:v>1655761</c:v>
                </c:pt>
                <c:pt idx="54">
                  <c:v>1703779</c:v>
                </c:pt>
                <c:pt idx="55">
                  <c:v>1639704</c:v>
                </c:pt>
                <c:pt idx="56">
                  <c:v>1552251</c:v>
                </c:pt>
                <c:pt idx="57">
                  <c:v>1693168</c:v>
                </c:pt>
                <c:pt idx="58">
                  <c:v>1491751</c:v>
                </c:pt>
                <c:pt idx="59">
                  <c:v>1444955</c:v>
                </c:pt>
                <c:pt idx="60">
                  <c:v>1837029</c:v>
                </c:pt>
                <c:pt idx="61">
                  <c:v>1482049</c:v>
                </c:pt>
                <c:pt idx="62">
                  <c:v>1538575</c:v>
                </c:pt>
                <c:pt idx="63">
                  <c:v>1371018</c:v>
                </c:pt>
                <c:pt idx="64">
                  <c:v>1258674</c:v>
                </c:pt>
                <c:pt idx="65">
                  <c:v>1179548</c:v>
                </c:pt>
                <c:pt idx="66">
                  <c:v>1065424</c:v>
                </c:pt>
                <c:pt idx="67">
                  <c:v>1099901</c:v>
                </c:pt>
                <c:pt idx="68">
                  <c:v>823259</c:v>
                </c:pt>
                <c:pt idx="69">
                  <c:v>995234</c:v>
                </c:pt>
                <c:pt idx="70">
                  <c:v>731197</c:v>
                </c:pt>
                <c:pt idx="71">
                  <c:v>821667</c:v>
                </c:pt>
                <c:pt idx="72">
                  <c:v>909091</c:v>
                </c:pt>
                <c:pt idx="73">
                  <c:v>715998</c:v>
                </c:pt>
                <c:pt idx="74">
                  <c:v>695819</c:v>
                </c:pt>
                <c:pt idx="75">
                  <c:v>568827</c:v>
                </c:pt>
                <c:pt idx="76">
                  <c:v>512033</c:v>
                </c:pt>
                <c:pt idx="77">
                  <c:v>274198</c:v>
                </c:pt>
                <c:pt idx="78">
                  <c:v>270990</c:v>
                </c:pt>
                <c:pt idx="79">
                  <c:v>220229</c:v>
                </c:pt>
                <c:pt idx="80">
                  <c:v>130624</c:v>
                </c:pt>
                <c:pt idx="81">
                  <c:v>107527</c:v>
                </c:pt>
                <c:pt idx="82">
                  <c:v>145844</c:v>
                </c:pt>
                <c:pt idx="83">
                  <c:v>76446</c:v>
                </c:pt>
                <c:pt idx="84">
                  <c:v>10405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6-4D77-90A3-74520C2A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138991"/>
        <c:axId val="1330607279"/>
      </c:lineChart>
      <c:dateAx>
        <c:axId val="808138991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607279"/>
        <c:crosses val="autoZero"/>
        <c:auto val="0"/>
        <c:lblOffset val="100"/>
        <c:baseTimeUnit val="months"/>
      </c:dateAx>
      <c:valAx>
        <c:axId val="1330607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138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Tax Revenue (DOR)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'DOR Filings'!$V$95</c:f>
              <c:strCache>
                <c:ptCount val="1"/>
                <c:pt idx="0">
                  <c:v>FY 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Filings'!$V$96:$V$107</c:f>
              <c:numCache>
                <c:formatCode>_("$"* #,##0_);_("$"* \(#,##0\);_("$"* "-"??_);_(@_)</c:formatCode>
                <c:ptCount val="12"/>
                <c:pt idx="0">
                  <c:v>1258674</c:v>
                </c:pt>
                <c:pt idx="1">
                  <c:v>1179548</c:v>
                </c:pt>
                <c:pt idx="2">
                  <c:v>1065424</c:v>
                </c:pt>
                <c:pt idx="3">
                  <c:v>1099901</c:v>
                </c:pt>
                <c:pt idx="4">
                  <c:v>823259</c:v>
                </c:pt>
                <c:pt idx="5">
                  <c:v>995234</c:v>
                </c:pt>
                <c:pt idx="6">
                  <c:v>731197</c:v>
                </c:pt>
                <c:pt idx="7">
                  <c:v>821667</c:v>
                </c:pt>
                <c:pt idx="8">
                  <c:v>909091</c:v>
                </c:pt>
                <c:pt idx="9">
                  <c:v>715998</c:v>
                </c:pt>
                <c:pt idx="10">
                  <c:v>695819</c:v>
                </c:pt>
                <c:pt idx="11">
                  <c:v>568827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1-41FE-ACD9-6A3842F93569}"/>
            </c:ext>
          </c:extLst>
        </c:ser>
        <c:ser>
          <c:idx val="1"/>
          <c:order val="1"/>
          <c:tx>
            <c:strRef>
              <c:f>'DOR Filings'!$W$95</c:f>
              <c:strCache>
                <c:ptCount val="1"/>
                <c:pt idx="0">
                  <c:v>FY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Filings'!$W$96:$W$107</c:f>
              <c:numCache>
                <c:formatCode>_("$"* #,##0_);_("$"* \(#,##0\);_("$"* "-"??_);_(@_)</c:formatCode>
                <c:ptCount val="12"/>
                <c:pt idx="0">
                  <c:v>1787520</c:v>
                </c:pt>
                <c:pt idx="1">
                  <c:v>1655761</c:v>
                </c:pt>
                <c:pt idx="2">
                  <c:v>1703779</c:v>
                </c:pt>
                <c:pt idx="3">
                  <c:v>1639704</c:v>
                </c:pt>
                <c:pt idx="4">
                  <c:v>1552251</c:v>
                </c:pt>
                <c:pt idx="5">
                  <c:v>1693168</c:v>
                </c:pt>
                <c:pt idx="6">
                  <c:v>1491751</c:v>
                </c:pt>
                <c:pt idx="7">
                  <c:v>1444955</c:v>
                </c:pt>
                <c:pt idx="8">
                  <c:v>1837029</c:v>
                </c:pt>
                <c:pt idx="9">
                  <c:v>1482049</c:v>
                </c:pt>
                <c:pt idx="10">
                  <c:v>1538575</c:v>
                </c:pt>
                <c:pt idx="11">
                  <c:v>1371018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1-41FE-ACD9-6A3842F93569}"/>
            </c:ext>
          </c:extLst>
        </c:ser>
        <c:ser>
          <c:idx val="2"/>
          <c:order val="2"/>
          <c:tx>
            <c:strRef>
              <c:f>'DOR Filings'!$X$95</c:f>
              <c:strCache>
                <c:ptCount val="1"/>
                <c:pt idx="0">
                  <c:v>FY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Filings'!$X$96:$X$107</c:f>
              <c:numCache>
                <c:formatCode>_("$"* #,##0_);_("$"* \(#,##0\);_("$"* "-"??_);_(@_)</c:formatCode>
                <c:ptCount val="12"/>
                <c:pt idx="0">
                  <c:v>2487875</c:v>
                </c:pt>
                <c:pt idx="1">
                  <c:v>2398885</c:v>
                </c:pt>
                <c:pt idx="2">
                  <c:v>2240773</c:v>
                </c:pt>
                <c:pt idx="3">
                  <c:v>1990281</c:v>
                </c:pt>
                <c:pt idx="4">
                  <c:v>1784265</c:v>
                </c:pt>
                <c:pt idx="5">
                  <c:v>2083547</c:v>
                </c:pt>
                <c:pt idx="6">
                  <c:v>1846900</c:v>
                </c:pt>
                <c:pt idx="7">
                  <c:v>1901107</c:v>
                </c:pt>
                <c:pt idx="8">
                  <c:v>2060056</c:v>
                </c:pt>
                <c:pt idx="9">
                  <c:v>1936104</c:v>
                </c:pt>
                <c:pt idx="10">
                  <c:v>1991335</c:v>
                </c:pt>
                <c:pt idx="11">
                  <c:v>1908272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21-41FE-ACD9-6A3842F93569}"/>
            </c:ext>
          </c:extLst>
        </c:ser>
        <c:ser>
          <c:idx val="3"/>
          <c:order val="3"/>
          <c:tx>
            <c:strRef>
              <c:f>'DOR Filings'!$Y$95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Filings'!$Y$96:$Y$107</c:f>
            </c:numRef>
          </c:val>
          <c:smooth val="0"/>
          <c:extLst>
            <c:ext xmlns:c16="http://schemas.microsoft.com/office/drawing/2014/chart" uri="{C3380CC4-5D6E-409C-BE32-E72D297353CC}">
              <c16:uniqueId val="{00000003-9E21-41FE-ACD9-6A3842F93569}"/>
            </c:ext>
          </c:extLst>
        </c:ser>
        <c:ser>
          <c:idx val="4"/>
          <c:order val="4"/>
          <c:tx>
            <c:strRef>
              <c:f>'DOR Filings'!$Z$95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Filings'!$Z$96:$Z$107</c:f>
            </c:numRef>
          </c:val>
          <c:smooth val="0"/>
          <c:extLst>
            <c:ext xmlns:c16="http://schemas.microsoft.com/office/drawing/2014/chart" uri="{C3380CC4-5D6E-409C-BE32-E72D297353CC}">
              <c16:uniqueId val="{00000004-9E21-41FE-ACD9-6A3842F93569}"/>
            </c:ext>
          </c:extLst>
        </c:ser>
        <c:ser>
          <c:idx val="5"/>
          <c:order val="5"/>
          <c:tx>
            <c:strRef>
              <c:f>'DOR Filings'!$AA$95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Filings'!$AA$96:$AA$107</c:f>
            </c:numRef>
          </c:val>
          <c:smooth val="0"/>
          <c:extLst>
            <c:ext xmlns:c16="http://schemas.microsoft.com/office/drawing/2014/chart" uri="{C3380CC4-5D6E-409C-BE32-E72D297353CC}">
              <c16:uniqueId val="{00000005-9E21-41FE-ACD9-6A3842F93569}"/>
            </c:ext>
          </c:extLst>
        </c:ser>
        <c:ser>
          <c:idx val="6"/>
          <c:order val="6"/>
          <c:tx>
            <c:strRef>
              <c:f>'DOR Filings'!$AB$95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Filings'!$AB$96:$AB$107</c:f>
            </c:numRef>
          </c:val>
          <c:smooth val="0"/>
          <c:extLst>
            <c:ext xmlns:c16="http://schemas.microsoft.com/office/drawing/2014/chart" uri="{C3380CC4-5D6E-409C-BE32-E72D297353CC}">
              <c16:uniqueId val="{00000006-9E21-41FE-ACD9-6A3842F93569}"/>
            </c:ext>
          </c:extLst>
        </c:ser>
        <c:ser>
          <c:idx val="7"/>
          <c:order val="7"/>
          <c:tx>
            <c:strRef>
              <c:f>'DOR Filings'!$AC$95</c:f>
              <c:strCache>
                <c:ptCount val="1"/>
                <c:pt idx="0">
                  <c:v>FY 2021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Filings'!$AC$96:$AC$107</c:f>
              <c:numCache>
                <c:formatCode>_("$"* #,##0_);_("$"* \(#,##0\);_("$"* "-"??_);_(@_)</c:formatCode>
                <c:ptCount val="12"/>
                <c:pt idx="0">
                  <c:v>2325306</c:v>
                </c:pt>
                <c:pt idx="1">
                  <c:v>2380585</c:v>
                </c:pt>
                <c:pt idx="2">
                  <c:v>2751913</c:v>
                </c:pt>
                <c:pt idx="3">
                  <c:v>2527759</c:v>
                </c:pt>
                <c:pt idx="4">
                  <c:v>2260476</c:v>
                </c:pt>
                <c:pt idx="5">
                  <c:v>2676436</c:v>
                </c:pt>
                <c:pt idx="6">
                  <c:v>2257546</c:v>
                </c:pt>
                <c:pt idx="7">
                  <c:v>2108833</c:v>
                </c:pt>
                <c:pt idx="8">
                  <c:v>2587499</c:v>
                </c:pt>
                <c:pt idx="9">
                  <c:v>2444868</c:v>
                </c:pt>
                <c:pt idx="10">
                  <c:v>2344699</c:v>
                </c:pt>
                <c:pt idx="11">
                  <c:v>2617978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21-41FE-ACD9-6A3842F93569}"/>
            </c:ext>
          </c:extLst>
        </c:ser>
        <c:ser>
          <c:idx val="8"/>
          <c:order val="8"/>
          <c:tx>
            <c:strRef>
              <c:f>'DOR Filings'!$AD$95</c:f>
              <c:strCache>
                <c:ptCount val="1"/>
                <c:pt idx="0">
                  <c:v>FY 2022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Filings'!$AD$96:$AD$107</c:f>
              <c:numCache>
                <c:formatCode>_("$"* #,##0_);_("$"* \(#,##0\);_("$"* "-"??_);_(@_)</c:formatCode>
                <c:ptCount val="12"/>
                <c:pt idx="0">
                  <c:v>2362837</c:v>
                </c:pt>
                <c:pt idx="1">
                  <c:v>2383752</c:v>
                </c:pt>
                <c:pt idx="2">
                  <c:v>2637014</c:v>
                </c:pt>
                <c:pt idx="3">
                  <c:v>2707056</c:v>
                </c:pt>
                <c:pt idx="4">
                  <c:v>2294652</c:v>
                </c:pt>
                <c:pt idx="5">
                  <c:v>2591905</c:v>
                </c:pt>
                <c:pt idx="6">
                  <c:v>2371014</c:v>
                </c:pt>
                <c:pt idx="7">
                  <c:v>2470834</c:v>
                </c:pt>
                <c:pt idx="8">
                  <c:v>2364357</c:v>
                </c:pt>
                <c:pt idx="9">
                  <c:v>2484258</c:v>
                </c:pt>
                <c:pt idx="10">
                  <c:v>2444424</c:v>
                </c:pt>
                <c:pt idx="11">
                  <c:v>2423689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21-41FE-ACD9-6A3842F93569}"/>
            </c:ext>
          </c:extLst>
        </c:ser>
        <c:ser>
          <c:idx val="9"/>
          <c:order val="9"/>
          <c:tx>
            <c:strRef>
              <c:f>'DOR Filings'!$AE$95</c:f>
              <c:strCache>
                <c:ptCount val="1"/>
                <c:pt idx="0">
                  <c:v>FY 2023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Filings'!$AE$96:$AE$107</c:f>
              <c:numCache>
                <c:formatCode>_("$"* #,##0_);_("$"* \(#,##0\);_("$"* "-"??_);_(@_)</c:formatCode>
                <c:ptCount val="12"/>
                <c:pt idx="0">
                  <c:v>2282146</c:v>
                </c:pt>
                <c:pt idx="1">
                  <c:v>2361423</c:v>
                </c:pt>
                <c:pt idx="2">
                  <c:v>2439956</c:v>
                </c:pt>
                <c:pt idx="3">
                  <c:v>2574200</c:v>
                </c:pt>
                <c:pt idx="4">
                  <c:v>2203745</c:v>
                </c:pt>
                <c:pt idx="5">
                  <c:v>2442303</c:v>
                </c:pt>
                <c:pt idx="6">
                  <c:v>2159262</c:v>
                </c:pt>
                <c:pt idx="7">
                  <c:v>2327612</c:v>
                </c:pt>
                <c:pt idx="8">
                  <c:v>2369235</c:v>
                </c:pt>
                <c:pt idx="9">
                  <c:v>2658534</c:v>
                </c:pt>
                <c:pt idx="10">
                  <c:v>2609702</c:v>
                </c:pt>
                <c:pt idx="11">
                  <c:v>2454614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21-41FE-ACD9-6A3842F93569}"/>
            </c:ext>
          </c:extLst>
        </c:ser>
        <c:ser>
          <c:idx val="10"/>
          <c:order val="10"/>
          <c:tx>
            <c:strRef>
              <c:f>'DOR Filings'!$AF$95</c:f>
              <c:strCache>
                <c:ptCount val="1"/>
                <c:pt idx="0">
                  <c:v>FY 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'DOR Filings'!$U$96:$U$107</c:f>
              <c:strCache>
                <c:ptCount val="12"/>
                <c:pt idx="0">
                  <c:v>June</c:v>
                </c:pt>
                <c:pt idx="1">
                  <c:v>May</c:v>
                </c:pt>
                <c:pt idx="2">
                  <c:v>April</c:v>
                </c:pt>
                <c:pt idx="3">
                  <c:v>March</c:v>
                </c:pt>
                <c:pt idx="4">
                  <c:v>February</c:v>
                </c:pt>
                <c:pt idx="5">
                  <c:v>January</c:v>
                </c:pt>
                <c:pt idx="6">
                  <c:v>December</c:v>
                </c:pt>
                <c:pt idx="7">
                  <c:v>November</c:v>
                </c:pt>
                <c:pt idx="8">
                  <c:v>October</c:v>
                </c:pt>
                <c:pt idx="9">
                  <c:v>September</c:v>
                </c:pt>
                <c:pt idx="10">
                  <c:v>August</c:v>
                </c:pt>
                <c:pt idx="11">
                  <c:v>July</c:v>
                </c:pt>
              </c:strCache>
            </c:strRef>
          </c:cat>
          <c:val>
            <c:numRef>
              <c:f>'DOR Filings'!$AF$96:$AF$107</c:f>
              <c:numCache>
                <c:formatCode>_("$"* #,##0_);_("$"* \(#,##0\);_("$"* "-"??_);_(@_)</c:formatCode>
                <c:ptCount val="12"/>
                <c:pt idx="8">
                  <c:v>2301336</c:v>
                </c:pt>
                <c:pt idx="9">
                  <c:v>2320828</c:v>
                </c:pt>
                <c:pt idx="10">
                  <c:v>2475226</c:v>
                </c:pt>
                <c:pt idx="11">
                  <c:v>2161743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21-41FE-ACD9-6A3842F93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6659583"/>
        <c:axId val="1432229327"/>
      </c:lineChart>
      <c:catAx>
        <c:axId val="79665958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229327"/>
        <c:crosses val="autoZero"/>
        <c:auto val="1"/>
        <c:lblAlgn val="ctr"/>
        <c:lblOffset val="100"/>
        <c:noMultiLvlLbl val="0"/>
      </c:catAx>
      <c:valAx>
        <c:axId val="143222932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65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Share of Legal Ounces Sold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Charts'!$B$47</c:f>
              <c:strCache>
                <c:ptCount val="1"/>
                <c:pt idx="0">
                  <c:v>Bud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Charts'!$C$46:$G$46</c:f>
              <c:strCache>
                <c:ptCount val="5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</c:strCache>
            </c:strRef>
          </c:cat>
          <c:val>
            <c:numRef>
              <c:f>'Data and Charts'!$C$47:$G$47</c:f>
              <c:numCache>
                <c:formatCode>0%</c:formatCode>
                <c:ptCount val="5"/>
                <c:pt idx="0">
                  <c:v>0.50823024427043673</c:v>
                </c:pt>
                <c:pt idx="1">
                  <c:v>0.4529029534194885</c:v>
                </c:pt>
                <c:pt idx="2">
                  <c:v>0.40666164280331574</c:v>
                </c:pt>
                <c:pt idx="3">
                  <c:v>0.31703039132253458</c:v>
                </c:pt>
                <c:pt idx="4">
                  <c:v>0.25299781750587114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C-48D5-A588-25A5E17E7054}"/>
            </c:ext>
          </c:extLst>
        </c:ser>
        <c:ser>
          <c:idx val="1"/>
          <c:order val="1"/>
          <c:tx>
            <c:strRef>
              <c:f>'Data and Charts'!$B$48</c:f>
              <c:strCache>
                <c:ptCount val="1"/>
                <c:pt idx="0">
                  <c:v>Immature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Charts'!$C$46:$G$46</c:f>
              <c:strCache>
                <c:ptCount val="5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</c:strCache>
            </c:strRef>
          </c:cat>
          <c:val>
            <c:numRef>
              <c:f>'Data and Charts'!$C$48:$G$48</c:f>
              <c:numCache>
                <c:formatCode>0%</c:formatCode>
                <c:ptCount val="5"/>
                <c:pt idx="0">
                  <c:v>7.3598955022666793E-2</c:v>
                </c:pt>
                <c:pt idx="1">
                  <c:v>0.16537697823692005</c:v>
                </c:pt>
                <c:pt idx="2">
                  <c:v>0.18682097104101625</c:v>
                </c:pt>
                <c:pt idx="3">
                  <c:v>0.22983551856606421</c:v>
                </c:pt>
                <c:pt idx="4">
                  <c:v>0.2771122108103074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C-48D5-A588-25A5E17E7054}"/>
            </c:ext>
          </c:extLst>
        </c:ser>
        <c:ser>
          <c:idx val="2"/>
          <c:order val="2"/>
          <c:tx>
            <c:strRef>
              <c:f>'Data and Charts'!$B$49</c:f>
              <c:strCache>
                <c:ptCount val="1"/>
                <c:pt idx="0">
                  <c:v>Trim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Charts'!$C$46:$G$46</c:f>
              <c:strCache>
                <c:ptCount val="5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</c:strCache>
            </c:strRef>
          </c:cat>
          <c:val>
            <c:numRef>
              <c:f>'Data and Charts'!$C$49:$G$49</c:f>
              <c:numCache>
                <c:formatCode>0%</c:formatCode>
                <c:ptCount val="5"/>
                <c:pt idx="0">
                  <c:v>0.41817080070689644</c:v>
                </c:pt>
                <c:pt idx="1">
                  <c:v>0.38172006834359146</c:v>
                </c:pt>
                <c:pt idx="2">
                  <c:v>0.40651738615566801</c:v>
                </c:pt>
                <c:pt idx="3">
                  <c:v>0.45313409011140121</c:v>
                </c:pt>
                <c:pt idx="4">
                  <c:v>0.46988997168382141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C-48D5-A588-25A5E17E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7888"/>
        <c:axId val="44905120"/>
      </c:lineChart>
      <c:catAx>
        <c:axId val="338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44905120"/>
        <c:crosses val="autoZero"/>
        <c:auto val="1"/>
        <c:lblAlgn val="ctr"/>
        <c:lblOffset val="100"/>
        <c:noMultiLvlLbl val="0"/>
      </c:catAx>
      <c:valAx>
        <c:axId val="449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3383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Average Price of</a:t>
            </a:r>
            <a:r>
              <a:rPr lang="en-US" b="1" baseline="0">
                <a:solidFill>
                  <a:schemeClr val="tx1"/>
                </a:solidFill>
              </a:rPr>
              <a:t> Cannabis Bud (lb) in Colorado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'Colorado Market'!$C$6</c:f>
              <c:strCache>
                <c:ptCount val="1"/>
                <c:pt idx="0">
                  <c:v>Bud ($/lb)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'Colorado Market'!$B$7:$B$40</c:f>
              <c:numCache>
                <c:formatCode>m/d/yyyy</c:formatCode>
                <c:ptCount val="34"/>
                <c:pt idx="0">
                  <c:v>45200</c:v>
                </c:pt>
                <c:pt idx="1">
                  <c:v>45108</c:v>
                </c:pt>
                <c:pt idx="2">
                  <c:v>45017</c:v>
                </c:pt>
                <c:pt idx="3">
                  <c:v>44927</c:v>
                </c:pt>
                <c:pt idx="4">
                  <c:v>44835</c:v>
                </c:pt>
                <c:pt idx="5">
                  <c:v>44743</c:v>
                </c:pt>
                <c:pt idx="6">
                  <c:v>44652</c:v>
                </c:pt>
                <c:pt idx="7">
                  <c:v>44562</c:v>
                </c:pt>
                <c:pt idx="8">
                  <c:v>44470</c:v>
                </c:pt>
                <c:pt idx="9">
                  <c:v>44378</c:v>
                </c:pt>
                <c:pt idx="10">
                  <c:v>44287</c:v>
                </c:pt>
                <c:pt idx="11">
                  <c:v>44197</c:v>
                </c:pt>
                <c:pt idx="12">
                  <c:v>44105</c:v>
                </c:pt>
                <c:pt idx="13">
                  <c:v>44013</c:v>
                </c:pt>
                <c:pt idx="14">
                  <c:v>43922</c:v>
                </c:pt>
                <c:pt idx="15">
                  <c:v>43831</c:v>
                </c:pt>
                <c:pt idx="16">
                  <c:v>43739</c:v>
                </c:pt>
                <c:pt idx="17">
                  <c:v>43647</c:v>
                </c:pt>
                <c:pt idx="18">
                  <c:v>43556</c:v>
                </c:pt>
                <c:pt idx="19">
                  <c:v>43466</c:v>
                </c:pt>
                <c:pt idx="20">
                  <c:v>43374</c:v>
                </c:pt>
                <c:pt idx="21">
                  <c:v>43282</c:v>
                </c:pt>
                <c:pt idx="22">
                  <c:v>43191</c:v>
                </c:pt>
                <c:pt idx="23">
                  <c:v>43101</c:v>
                </c:pt>
                <c:pt idx="24">
                  <c:v>43009</c:v>
                </c:pt>
                <c:pt idx="25">
                  <c:v>42956</c:v>
                </c:pt>
                <c:pt idx="26">
                  <c:v>42917</c:v>
                </c:pt>
                <c:pt idx="27">
                  <c:v>42736</c:v>
                </c:pt>
                <c:pt idx="28">
                  <c:v>42552</c:v>
                </c:pt>
                <c:pt idx="29">
                  <c:v>42370</c:v>
                </c:pt>
                <c:pt idx="30">
                  <c:v>42186</c:v>
                </c:pt>
                <c:pt idx="31">
                  <c:v>42005</c:v>
                </c:pt>
                <c:pt idx="32">
                  <c:v>41821</c:v>
                </c:pt>
                <c:pt idx="33">
                  <c:v>41640</c:v>
                </c:pt>
              </c:numCache>
            </c:numRef>
          </c:cat>
          <c:val>
            <c:numRef>
              <c:f>'Colorado Market'!$C$7:$C$40</c:f>
              <c:numCache>
                <c:formatCode>_("$"* #,##0_);_("$"* \(#,##0\);_("$"* "-"??_);_(@_)</c:formatCode>
                <c:ptCount val="34"/>
                <c:pt idx="0">
                  <c:v>750</c:v>
                </c:pt>
                <c:pt idx="1">
                  <c:v>703</c:v>
                </c:pt>
                <c:pt idx="2">
                  <c:v>649</c:v>
                </c:pt>
                <c:pt idx="3">
                  <c:v>658</c:v>
                </c:pt>
                <c:pt idx="4">
                  <c:v>658</c:v>
                </c:pt>
                <c:pt idx="5">
                  <c:v>709</c:v>
                </c:pt>
                <c:pt idx="6">
                  <c:v>799</c:v>
                </c:pt>
                <c:pt idx="7">
                  <c:v>948</c:v>
                </c:pt>
                <c:pt idx="8">
                  <c:v>1316</c:v>
                </c:pt>
                <c:pt idx="9">
                  <c:v>1309</c:v>
                </c:pt>
                <c:pt idx="10">
                  <c:v>1308</c:v>
                </c:pt>
                <c:pt idx="11">
                  <c:v>1721</c:v>
                </c:pt>
                <c:pt idx="12">
                  <c:v>1316</c:v>
                </c:pt>
                <c:pt idx="13">
                  <c:v>1000</c:v>
                </c:pt>
                <c:pt idx="14">
                  <c:v>1164</c:v>
                </c:pt>
                <c:pt idx="15">
                  <c:v>1316</c:v>
                </c:pt>
                <c:pt idx="16">
                  <c:v>999</c:v>
                </c:pt>
                <c:pt idx="17">
                  <c:v>850</c:v>
                </c:pt>
                <c:pt idx="18">
                  <c:v>806</c:v>
                </c:pt>
                <c:pt idx="19">
                  <c:v>781</c:v>
                </c:pt>
                <c:pt idx="20">
                  <c:v>759</c:v>
                </c:pt>
                <c:pt idx="21">
                  <c:v>846</c:v>
                </c:pt>
                <c:pt idx="22">
                  <c:v>1012</c:v>
                </c:pt>
                <c:pt idx="23">
                  <c:v>1265</c:v>
                </c:pt>
                <c:pt idx="24">
                  <c:v>1305</c:v>
                </c:pt>
                <c:pt idx="25">
                  <c:v>1298</c:v>
                </c:pt>
                <c:pt idx="26">
                  <c:v>1298</c:v>
                </c:pt>
                <c:pt idx="27">
                  <c:v>1471</c:v>
                </c:pt>
                <c:pt idx="28">
                  <c:v>1816</c:v>
                </c:pt>
                <c:pt idx="29">
                  <c:v>1948</c:v>
                </c:pt>
                <c:pt idx="30">
                  <c:v>1868</c:v>
                </c:pt>
                <c:pt idx="31">
                  <c:v>2007</c:v>
                </c:pt>
                <c:pt idx="32">
                  <c:v>1876</c:v>
                </c:pt>
                <c:pt idx="33">
                  <c:v>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2-415E-B547-E1104B76BC1D}"/>
            </c:ext>
          </c:extLst>
        </c:ser>
        <c:ser>
          <c:idx val="1"/>
          <c:order val="1"/>
          <c:tx>
            <c:v>AK Tax</c:v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'Colorado Market'!$B$7:$B$40</c:f>
              <c:numCache>
                <c:formatCode>m/d/yyyy</c:formatCode>
                <c:ptCount val="34"/>
                <c:pt idx="0">
                  <c:v>45200</c:v>
                </c:pt>
                <c:pt idx="1">
                  <c:v>45108</c:v>
                </c:pt>
                <c:pt idx="2">
                  <c:v>45017</c:v>
                </c:pt>
                <c:pt idx="3">
                  <c:v>44927</c:v>
                </c:pt>
                <c:pt idx="4">
                  <c:v>44835</c:v>
                </c:pt>
                <c:pt idx="5">
                  <c:v>44743</c:v>
                </c:pt>
                <c:pt idx="6">
                  <c:v>44652</c:v>
                </c:pt>
                <c:pt idx="7">
                  <c:v>44562</c:v>
                </c:pt>
                <c:pt idx="8">
                  <c:v>44470</c:v>
                </c:pt>
                <c:pt idx="9">
                  <c:v>44378</c:v>
                </c:pt>
                <c:pt idx="10">
                  <c:v>44287</c:v>
                </c:pt>
                <c:pt idx="11">
                  <c:v>44197</c:v>
                </c:pt>
                <c:pt idx="12">
                  <c:v>44105</c:v>
                </c:pt>
                <c:pt idx="13">
                  <c:v>44013</c:v>
                </c:pt>
                <c:pt idx="14">
                  <c:v>43922</c:v>
                </c:pt>
                <c:pt idx="15">
                  <c:v>43831</c:v>
                </c:pt>
                <c:pt idx="16">
                  <c:v>43739</c:v>
                </c:pt>
                <c:pt idx="17">
                  <c:v>43647</c:v>
                </c:pt>
                <c:pt idx="18">
                  <c:v>43556</c:v>
                </c:pt>
                <c:pt idx="19">
                  <c:v>43466</c:v>
                </c:pt>
                <c:pt idx="20">
                  <c:v>43374</c:v>
                </c:pt>
                <c:pt idx="21">
                  <c:v>43282</c:v>
                </c:pt>
                <c:pt idx="22">
                  <c:v>43191</c:v>
                </c:pt>
                <c:pt idx="23">
                  <c:v>43101</c:v>
                </c:pt>
                <c:pt idx="24">
                  <c:v>43009</c:v>
                </c:pt>
                <c:pt idx="25">
                  <c:v>42956</c:v>
                </c:pt>
                <c:pt idx="26">
                  <c:v>42917</c:v>
                </c:pt>
                <c:pt idx="27">
                  <c:v>42736</c:v>
                </c:pt>
                <c:pt idx="28">
                  <c:v>42552</c:v>
                </c:pt>
                <c:pt idx="29">
                  <c:v>42370</c:v>
                </c:pt>
                <c:pt idx="30">
                  <c:v>42186</c:v>
                </c:pt>
                <c:pt idx="31">
                  <c:v>42005</c:v>
                </c:pt>
                <c:pt idx="32">
                  <c:v>41821</c:v>
                </c:pt>
                <c:pt idx="33">
                  <c:v>41640</c:v>
                </c:pt>
              </c:numCache>
            </c:numRef>
          </c:cat>
          <c:val>
            <c:numRef>
              <c:f>'Colorado Market'!$K$7:$K$40</c:f>
              <c:numCache>
                <c:formatCode>General</c:formatCode>
                <c:ptCount val="34"/>
                <c:pt idx="0">
                  <c:v>800</c:v>
                </c:pt>
                <c:pt idx="1">
                  <c:v>800</c:v>
                </c:pt>
                <c:pt idx="2">
                  <c:v>800</c:v>
                </c:pt>
                <c:pt idx="3">
                  <c:v>800</c:v>
                </c:pt>
                <c:pt idx="4">
                  <c:v>800</c:v>
                </c:pt>
                <c:pt idx="5">
                  <c:v>800</c:v>
                </c:pt>
                <c:pt idx="6">
                  <c:v>800</c:v>
                </c:pt>
                <c:pt idx="7">
                  <c:v>800</c:v>
                </c:pt>
                <c:pt idx="8">
                  <c:v>800</c:v>
                </c:pt>
                <c:pt idx="9">
                  <c:v>800</c:v>
                </c:pt>
                <c:pt idx="10">
                  <c:v>800</c:v>
                </c:pt>
                <c:pt idx="11">
                  <c:v>800</c:v>
                </c:pt>
                <c:pt idx="12">
                  <c:v>800</c:v>
                </c:pt>
                <c:pt idx="13">
                  <c:v>800</c:v>
                </c:pt>
                <c:pt idx="14">
                  <c:v>800</c:v>
                </c:pt>
                <c:pt idx="15">
                  <c:v>800</c:v>
                </c:pt>
                <c:pt idx="16">
                  <c:v>800</c:v>
                </c:pt>
                <c:pt idx="17">
                  <c:v>800</c:v>
                </c:pt>
                <c:pt idx="18">
                  <c:v>800</c:v>
                </c:pt>
                <c:pt idx="19">
                  <c:v>800</c:v>
                </c:pt>
                <c:pt idx="20">
                  <c:v>800</c:v>
                </c:pt>
                <c:pt idx="21">
                  <c:v>800</c:v>
                </c:pt>
                <c:pt idx="22">
                  <c:v>800</c:v>
                </c:pt>
                <c:pt idx="23">
                  <c:v>800</c:v>
                </c:pt>
                <c:pt idx="24">
                  <c:v>800</c:v>
                </c:pt>
                <c:pt idx="25">
                  <c:v>800</c:v>
                </c:pt>
                <c:pt idx="26">
                  <c:v>800</c:v>
                </c:pt>
                <c:pt idx="27">
                  <c:v>800</c:v>
                </c:pt>
                <c:pt idx="28">
                  <c:v>800</c:v>
                </c:pt>
                <c:pt idx="29">
                  <c:v>800</c:v>
                </c:pt>
                <c:pt idx="30">
                  <c:v>800</c:v>
                </c:pt>
                <c:pt idx="31">
                  <c:v>800</c:v>
                </c:pt>
                <c:pt idx="32">
                  <c:v>800</c:v>
                </c:pt>
                <c:pt idx="33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2-415E-B547-E1104B76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54880"/>
        <c:axId val="1070586624"/>
      </c:lineChart>
      <c:dateAx>
        <c:axId val="168415488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586624"/>
        <c:crosses val="autoZero"/>
        <c:auto val="1"/>
        <c:lblOffset val="100"/>
        <c:baseTimeUnit val="months"/>
        <c:majorUnit val="12"/>
        <c:majorTimeUnit val="months"/>
      </c:dateAx>
      <c:valAx>
        <c:axId val="107058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5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softEdge rad="0"/>
    </a:effectLst>
    <a:scene3d>
      <a:camera prst="orthographicFront"/>
      <a:lightRig rig="threePt" dir="t"/>
    </a:scene3d>
    <a:sp3d>
      <a:bevelT w="0" h="69850"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Per Capita Tax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713287323645115"/>
          <c:y val="0.11254452018228417"/>
          <c:w val="0.61390839209231862"/>
          <c:h val="0.745418583983332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3A-42F3-AE42-F1892BEB879E}"/>
              </c:ext>
            </c:extLst>
          </c:dPt>
          <c:cat>
            <c:strRef>
              <c:f>'Data and Charts'!$B$60:$B$71</c:f>
              <c:strCache>
                <c:ptCount val="12"/>
                <c:pt idx="0">
                  <c:v>Maine</c:v>
                </c:pt>
                <c:pt idx="1">
                  <c:v>Massachusetts</c:v>
                </c:pt>
                <c:pt idx="2">
                  <c:v>New Mexico</c:v>
                </c:pt>
                <c:pt idx="3">
                  <c:v>California</c:v>
                </c:pt>
                <c:pt idx="4">
                  <c:v>Illinois</c:v>
                </c:pt>
                <c:pt idx="5">
                  <c:v>Oregon</c:v>
                </c:pt>
                <c:pt idx="6">
                  <c:v>Arizona</c:v>
                </c:pt>
                <c:pt idx="7">
                  <c:v>Alaska</c:v>
                </c:pt>
                <c:pt idx="8">
                  <c:v>Montana</c:v>
                </c:pt>
                <c:pt idx="9">
                  <c:v>Nevada</c:v>
                </c:pt>
                <c:pt idx="10">
                  <c:v>Colorado</c:v>
                </c:pt>
                <c:pt idx="11">
                  <c:v>Washington</c:v>
                </c:pt>
              </c:strCache>
            </c:strRef>
          </c:cat>
          <c:val>
            <c:numRef>
              <c:f>'Data and Charts'!$E$60:$E$71</c:f>
              <c:numCache>
                <c:formatCode>_("$"* #,##0.00_);_("$"* \(#,##0.00\);_("$"* "-"??_);_(@_)</c:formatCode>
                <c:ptCount val="12"/>
                <c:pt idx="0">
                  <c:v>13.26530612244898</c:v>
                </c:pt>
                <c:pt idx="1">
                  <c:v>22.433786685755191</c:v>
                </c:pt>
                <c:pt idx="2">
                  <c:v>27.08506616257089</c:v>
                </c:pt>
                <c:pt idx="3">
                  <c:v>27.674106549439347</c:v>
                </c:pt>
                <c:pt idx="4">
                  <c:v>35.14601420678769</c:v>
                </c:pt>
                <c:pt idx="5">
                  <c:v>35.401889778615164</c:v>
                </c:pt>
                <c:pt idx="6">
                  <c:v>36.861076140736671</c:v>
                </c:pt>
                <c:pt idx="7">
                  <c:v>40.089755565089419</c:v>
                </c:pt>
                <c:pt idx="8">
                  <c:v>42.179981152173916</c:v>
                </c:pt>
                <c:pt idx="9">
                  <c:v>48.452543893129771</c:v>
                </c:pt>
                <c:pt idx="10">
                  <c:v>55.936628355127326</c:v>
                </c:pt>
                <c:pt idx="11">
                  <c:v>66.042124305465819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4-4849-8E05-1C78BD86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213904"/>
        <c:axId val="2061522672"/>
      </c:barChart>
      <c:catAx>
        <c:axId val="4421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2061522672"/>
        <c:crosses val="autoZero"/>
        <c:auto val="1"/>
        <c:lblAlgn val="ctr"/>
        <c:lblOffset val="100"/>
        <c:noMultiLvlLbl val="0"/>
      </c:catAx>
      <c:valAx>
        <c:axId val="206152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4421390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Avenir Next LT Pro Demi" panose="020B0704020202020204" pitchFamily="34" charset="0"/>
              </a:rPr>
              <a:t>Legal Ounces Sold by Category</a:t>
            </a:r>
            <a:endParaRPr lang="en-US" sz="1400">
              <a:solidFill>
                <a:sysClr val="windowText" lastClr="000000"/>
              </a:solidFill>
              <a:effectLst/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and Charts'!$B$29</c:f>
              <c:strCache>
                <c:ptCount val="1"/>
                <c:pt idx="0">
                  <c:v>Bud (Oz)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and Charts'!$C$28:$G$28</c:f>
              <c:strCache>
                <c:ptCount val="5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</c:strCache>
            </c:strRef>
          </c:cat>
          <c:val>
            <c:numRef>
              <c:f>'Data and Charts'!$C$29:$G$29</c:f>
              <c:numCache>
                <c:formatCode>_(* #,##0_);_(* \(#,##0\);_(* "-"??_);_(@_)</c:formatCode>
                <c:ptCount val="5"/>
                <c:pt idx="0">
                  <c:v>291035</c:v>
                </c:pt>
                <c:pt idx="1">
                  <c:v>343271</c:v>
                </c:pt>
                <c:pt idx="2">
                  <c:v>377748</c:v>
                </c:pt>
                <c:pt idx="3">
                  <c:v>329691</c:v>
                </c:pt>
                <c:pt idx="4">
                  <c:v>274386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F-482C-A010-D9933A79387F}"/>
            </c:ext>
          </c:extLst>
        </c:ser>
        <c:ser>
          <c:idx val="1"/>
          <c:order val="1"/>
          <c:tx>
            <c:strRef>
              <c:f>'Data and Charts'!$B$30</c:f>
              <c:strCache>
                <c:ptCount val="1"/>
                <c:pt idx="0">
                  <c:v>Immature (Oz)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'Data and Charts'!$C$28:$G$28</c:f>
              <c:strCache>
                <c:ptCount val="5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</c:strCache>
            </c:strRef>
          </c:cat>
          <c:val>
            <c:numRef>
              <c:f>'Data and Charts'!$C$30:$G$30</c:f>
              <c:numCache>
                <c:formatCode>_(* #,##0_);_(* \(#,##0\);_(* "-"??_);_(@_)</c:formatCode>
                <c:ptCount val="5"/>
                <c:pt idx="0">
                  <c:v>42146</c:v>
                </c:pt>
                <c:pt idx="1">
                  <c:v>125345</c:v>
                </c:pt>
                <c:pt idx="2">
                  <c:v>173538</c:v>
                </c:pt>
                <c:pt idx="3">
                  <c:v>239014</c:v>
                </c:pt>
                <c:pt idx="4">
                  <c:v>300539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F-482C-A010-D9933A79387F}"/>
            </c:ext>
          </c:extLst>
        </c:ser>
        <c:ser>
          <c:idx val="2"/>
          <c:order val="2"/>
          <c:tx>
            <c:strRef>
              <c:f>'Data and Charts'!$B$31</c:f>
              <c:strCache>
                <c:ptCount val="1"/>
                <c:pt idx="0">
                  <c:v>Trim (Oz)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'Data and Charts'!$C$28:$G$28</c:f>
              <c:strCache>
                <c:ptCount val="5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</c:strCache>
            </c:strRef>
          </c:cat>
          <c:val>
            <c:numRef>
              <c:f>'Data and Charts'!$C$31:$G$31</c:f>
              <c:numCache>
                <c:formatCode>_(* #,##0_);_(* \(#,##0\);_(* "-"??_);_(@_)</c:formatCode>
                <c:ptCount val="5"/>
                <c:pt idx="0">
                  <c:v>239463</c:v>
                </c:pt>
                <c:pt idx="1">
                  <c:v>289319</c:v>
                </c:pt>
                <c:pt idx="2">
                  <c:v>377614</c:v>
                </c:pt>
                <c:pt idx="3">
                  <c:v>471230</c:v>
                </c:pt>
                <c:pt idx="4">
                  <c:v>509614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8F-482C-A010-D9933A793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446880"/>
        <c:axId val="772044624"/>
      </c:barChart>
      <c:catAx>
        <c:axId val="8154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044624"/>
        <c:crosses val="autoZero"/>
        <c:auto val="1"/>
        <c:lblAlgn val="ctr"/>
        <c:lblOffset val="100"/>
        <c:noMultiLvlLbl val="0"/>
      </c:catAx>
      <c:valAx>
        <c:axId val="77204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81544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  <a:latin typeface="Avenir Next LT Pro Demi" panose="020B0604020202020204" pitchFamily="34" charset="0"/>
              </a:rPr>
              <a:t>Legal Ounces Sold in Alaska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439838357957529E-2"/>
          <c:y val="7.7879252215801401E-2"/>
          <c:w val="0.91359210050757178"/>
          <c:h val="0.80018190006705936"/>
        </c:manualLayout>
      </c:layout>
      <c:lineChart>
        <c:grouping val="standard"/>
        <c:varyColors val="0"/>
        <c:ser>
          <c:idx val="0"/>
          <c:order val="0"/>
          <c:tx>
            <c:strRef>
              <c:f>'Data and Charts'!$B$29</c:f>
              <c:strCache>
                <c:ptCount val="1"/>
                <c:pt idx="0">
                  <c:v>Bud (Oz)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forward val="2"/>
            <c:dispRSqr val="1"/>
            <c:dispEq val="0"/>
            <c:trendlineLbl>
              <c:layout>
                <c:manualLayout>
                  <c:x val="4.204843702347652E-2"/>
                  <c:y val="-7.74918875745699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Charts'!$C$28:$M$28</c:f>
              <c:strCache>
                <c:ptCount val="11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</c:strCache>
            </c:strRef>
          </c:cat>
          <c:val>
            <c:numRef>
              <c:f>'Data and Charts'!$C$29:$G$29</c:f>
              <c:numCache>
                <c:formatCode>_(* #,##0_);_(* \(#,##0\);_(* "-"??_);_(@_)</c:formatCode>
                <c:ptCount val="5"/>
                <c:pt idx="0">
                  <c:v>291035</c:v>
                </c:pt>
                <c:pt idx="1">
                  <c:v>343271</c:v>
                </c:pt>
                <c:pt idx="2">
                  <c:v>377748</c:v>
                </c:pt>
                <c:pt idx="3">
                  <c:v>329691</c:v>
                </c:pt>
                <c:pt idx="4">
                  <c:v>274386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B-4522-A15A-899F0D496A7C}"/>
            </c:ext>
          </c:extLst>
        </c:ser>
        <c:ser>
          <c:idx val="1"/>
          <c:order val="1"/>
          <c:tx>
            <c:strRef>
              <c:f>'Data and Charts'!$B$30</c:f>
              <c:strCache>
                <c:ptCount val="1"/>
                <c:pt idx="0">
                  <c:v>Immature (Oz)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forward val="2"/>
            <c:dispRSqr val="1"/>
            <c:dispEq val="0"/>
            <c:trendlineLbl>
              <c:layout>
                <c:manualLayout>
                  <c:x val="-4.7397184352356405E-3"/>
                  <c:y val="-1.3816315652264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Charts'!$C$28:$M$28</c:f>
              <c:strCache>
                <c:ptCount val="11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</c:strCache>
            </c:strRef>
          </c:cat>
          <c:val>
            <c:numRef>
              <c:f>'Data and Charts'!$C$30:$G$30</c:f>
              <c:numCache>
                <c:formatCode>_(* #,##0_);_(* \(#,##0\);_(* "-"??_);_(@_)</c:formatCode>
                <c:ptCount val="5"/>
                <c:pt idx="0">
                  <c:v>42146</c:v>
                </c:pt>
                <c:pt idx="1">
                  <c:v>125345</c:v>
                </c:pt>
                <c:pt idx="2">
                  <c:v>173538</c:v>
                </c:pt>
                <c:pt idx="3">
                  <c:v>239014</c:v>
                </c:pt>
                <c:pt idx="4">
                  <c:v>300539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B-4522-A15A-899F0D496A7C}"/>
            </c:ext>
          </c:extLst>
        </c:ser>
        <c:ser>
          <c:idx val="2"/>
          <c:order val="2"/>
          <c:tx>
            <c:strRef>
              <c:f>'Data and Charts'!$B$31</c:f>
              <c:strCache>
                <c:ptCount val="1"/>
                <c:pt idx="0">
                  <c:v>Trim (Oz)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forward val="2"/>
            <c:dispRSqr val="1"/>
            <c:dispEq val="0"/>
            <c:trendlineLbl>
              <c:layout>
                <c:manualLayout>
                  <c:x val="2.7427138442629184E-2"/>
                  <c:y val="5.12338541423249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Charts'!$C$28:$M$28</c:f>
              <c:strCache>
                <c:ptCount val="11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</c:strCache>
            </c:strRef>
          </c:cat>
          <c:val>
            <c:numRef>
              <c:f>'Data and Charts'!$C$31:$G$31</c:f>
              <c:numCache>
                <c:formatCode>_(* #,##0_);_(* \(#,##0\);_(* "-"??_);_(@_)</c:formatCode>
                <c:ptCount val="5"/>
                <c:pt idx="0">
                  <c:v>239463</c:v>
                </c:pt>
                <c:pt idx="1">
                  <c:v>289319</c:v>
                </c:pt>
                <c:pt idx="2">
                  <c:v>377614</c:v>
                </c:pt>
                <c:pt idx="3">
                  <c:v>471230</c:v>
                </c:pt>
                <c:pt idx="4">
                  <c:v>509614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3B-4522-A15A-899F0D496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124304"/>
        <c:axId val="954046944"/>
      </c:lineChart>
      <c:catAx>
        <c:axId val="107412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954046944"/>
        <c:crosses val="autoZero"/>
        <c:auto val="1"/>
        <c:lblAlgn val="ctr"/>
        <c:lblOffset val="100"/>
        <c:noMultiLvlLbl val="0"/>
      </c:catAx>
      <c:valAx>
        <c:axId val="95404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7412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56612869045668"/>
          <c:y val="0.92677141764996096"/>
          <c:w val="0.7128677426190867"/>
          <c:h val="6.0630159236132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Estimated Marijuana Tax Revenue</a:t>
            </a:r>
            <a:endParaRPr lang="en-US" sz="1600" baseline="0">
              <a:solidFill>
                <a:sysClr val="windowText" lastClr="000000"/>
              </a:solidFill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Charts'!$B$41</c:f>
              <c:strCache>
                <c:ptCount val="1"/>
                <c:pt idx="0">
                  <c:v>Calculated Total Rev.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Charts'!$C$37:$N$37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Charts'!$C$41:$N$41</c:f>
              <c:numCache>
                <c:formatCode>_(* #,##0_);_(* \(#,##0\);_(* "-"??_);_(@_)</c:formatCode>
                <c:ptCount val="12"/>
                <c:pt idx="0">
                  <c:v>19197345</c:v>
                </c:pt>
                <c:pt idx="1">
                  <c:v>24636960</c:v>
                </c:pt>
                <c:pt idx="2">
                  <c:v>28890060</c:v>
                </c:pt>
                <c:pt idx="3">
                  <c:v>29528350</c:v>
                </c:pt>
                <c:pt idx="4">
                  <c:v>28876985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69B-AFA0-896D207F0718}"/>
            </c:ext>
          </c:extLst>
        </c:ser>
        <c:ser>
          <c:idx val="1"/>
          <c:order val="1"/>
          <c:tx>
            <c:v>Status Quo Revenue Forecast</c:v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'Data and Charts'!$C$37:$N$37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Charts'!$C$42:$N$42</c:f>
              <c:numCache>
                <c:formatCode>_(* #,##0_);_(* \(#,##0\);_(* "-"??_);_(@_)</c:formatCode>
                <c:ptCount val="12"/>
                <c:pt idx="0">
                  <c:v>19197345</c:v>
                </c:pt>
                <c:pt idx="1">
                  <c:v>24636960</c:v>
                </c:pt>
                <c:pt idx="2">
                  <c:v>28890060</c:v>
                </c:pt>
                <c:pt idx="3">
                  <c:v>29528350</c:v>
                </c:pt>
                <c:pt idx="4">
                  <c:v>28876985</c:v>
                </c:pt>
                <c:pt idx="5">
                  <c:v>24109645</c:v>
                </c:pt>
                <c:pt idx="6">
                  <c:v>21267195</c:v>
                </c:pt>
                <c:pt idx="7">
                  <c:v>24039595</c:v>
                </c:pt>
                <c:pt idx="8">
                  <c:v>26811995</c:v>
                </c:pt>
                <c:pt idx="9">
                  <c:v>29584395</c:v>
                </c:pt>
                <c:pt idx="10">
                  <c:v>32356795</c:v>
                </c:pt>
                <c:pt idx="11">
                  <c:v>35129195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69B-AFA0-896D207F0718}"/>
            </c:ext>
          </c:extLst>
        </c:ser>
        <c:ser>
          <c:idx val="2"/>
          <c:order val="2"/>
          <c:tx>
            <c:strRef>
              <c:f>'Data and Charts'!$K$5</c:f>
              <c:strCache>
                <c:ptCount val="1"/>
                <c:pt idx="0">
                  <c:v>New Tax Fcst.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val>
            <c:numRef>
              <c:f>'Data and Charts'!$C$22:$N$22</c:f>
              <c:numCache>
                <c:formatCode>_(* #,##0_);_(* \(#,##0\);_(* "-"??_);_(@_)</c:formatCode>
                <c:ptCount val="12"/>
                <c:pt idx="4" formatCode="_(&quot;$&quot;* #,##0_);_(&quot;$&quot;* \(#,##0\);_(&quot;$&quot;* &quot;-&quot;??_);_(@_)">
                  <c:v>28882732</c:v>
                </c:pt>
                <c:pt idx="5" formatCode="_(&quot;$&quot;* #,##0_);_(&quot;$&quot;* \(#,##0\);_(&quot;$&quot;* &quot;-&quot;??_);_(@_)">
                  <c:v>24842818.796424732</c:v>
                </c:pt>
                <c:pt idx="6" formatCode="_(&quot;$&quot;* #,##0_);_(&quot;$&quot;* \(#,##0\);_(&quot;$&quot;* &quot;-&quot;??_);_(@_)">
                  <c:v>24414105.471064247</c:v>
                </c:pt>
                <c:pt idx="7" formatCode="_(&quot;$&quot;* #,##0_);_(&quot;$&quot;* \(#,##0\);_(&quot;$&quot;* &quot;-&quot;??_);_(@_)">
                  <c:v>25057040.589256581</c:v>
                </c:pt>
                <c:pt idx="8" formatCode="_(&quot;$&quot;* #,##0_);_(&quot;$&quot;* \(#,##0\);_(&quot;$&quot;* &quot;-&quot;??_);_(@_)">
                  <c:v>26936318.633450828</c:v>
                </c:pt>
                <c:pt idx="9" formatCode="_(&quot;$&quot;* #,##0_);_(&quot;$&quot;* \(#,##0\);_(&quot;$&quot;* &quot;-&quot;??_);_(@_)">
                  <c:v>28956542.530959636</c:v>
                </c:pt>
                <c:pt idx="10" formatCode="_(&quot;$&quot;* #,##0_);_(&quot;$&quot;* \(#,##0\);_(&quot;$&quot;* &quot;-&quot;??_);_(@_)">
                  <c:v>31128283.220781609</c:v>
                </c:pt>
                <c:pt idx="11" formatCode="_(&quot;$&quot;* #,##0_);_(&quot;$&quot;* \(#,##0\);_(&quot;$&quot;* &quot;-&quot;??_);_(@_)">
                  <c:v>33462904.462340232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CAA-469B-AFA0-896D207F0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268944"/>
        <c:axId val="42926704"/>
        <c:extLst/>
      </c:lineChart>
      <c:catAx>
        <c:axId val="170826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42926704"/>
        <c:crosses val="autoZero"/>
        <c:auto val="1"/>
        <c:lblAlgn val="ctr"/>
        <c:lblOffset val="100"/>
        <c:noMultiLvlLbl val="0"/>
      </c:catAx>
      <c:valAx>
        <c:axId val="42926704"/>
        <c:scaling>
          <c:orientation val="minMax"/>
          <c:max val="5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0826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spc="0" baseline="0">
                <a:solidFill>
                  <a:sysClr val="windowText" lastClr="000000"/>
                </a:solidFill>
                <a:latin typeface="Avenir Next LT Pro Demi" panose="020B0604020202020204" pitchFamily="34" charset="0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Avenir Next LT Pro Demi" panose="020B0604020202020204" pitchFamily="34" charset="0"/>
                <a:ea typeface="+mn-ea"/>
                <a:cs typeface="+mn-cs"/>
              </a:rPr>
              <a:t>Estimated Legal Ounces Sold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spc="0" baseline="0">
              <a:solidFill>
                <a:sysClr val="windowText" lastClr="000000"/>
              </a:solidFill>
              <a:latin typeface="Avenir Next LT Pro Demi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'Market Sizing'!$B$34</c:f>
              <c:strCache>
                <c:ptCount val="1"/>
                <c:pt idx="0">
                  <c:v>Status Quo Tax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Charts'!$C$6:$N$6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Charts'!$C$32:$N$32</c:f>
              <c:numCache>
                <c:formatCode>_(* #,##0_);_(* \(#,##0\);_(* "-"??_);_(@_)</c:formatCode>
                <c:ptCount val="12"/>
                <c:pt idx="0">
                  <c:v>572644</c:v>
                </c:pt>
                <c:pt idx="1">
                  <c:v>757935</c:v>
                </c:pt>
                <c:pt idx="2">
                  <c:v>928900</c:v>
                </c:pt>
                <c:pt idx="3">
                  <c:v>1039935</c:v>
                </c:pt>
                <c:pt idx="4">
                  <c:v>1084539</c:v>
                </c:pt>
                <c:pt idx="5">
                  <c:v>1099556</c:v>
                </c:pt>
                <c:pt idx="6">
                  <c:v>1129499</c:v>
                </c:pt>
                <c:pt idx="7">
                  <c:v>1271739</c:v>
                </c:pt>
                <c:pt idx="8">
                  <c:v>1413979</c:v>
                </c:pt>
                <c:pt idx="9">
                  <c:v>1556219</c:v>
                </c:pt>
                <c:pt idx="10">
                  <c:v>1698459</c:v>
                </c:pt>
                <c:pt idx="11">
                  <c:v>1840699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8-492D-8D2D-D686C3537ED4}"/>
            </c:ext>
          </c:extLst>
        </c:ser>
        <c:ser>
          <c:idx val="1"/>
          <c:order val="1"/>
          <c:tx>
            <c:strRef>
              <c:f>'Data and Charts'!$J$5</c:f>
              <c:strCache>
                <c:ptCount val="1"/>
                <c:pt idx="0">
                  <c:v>Status Quo Growth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842-45A8-8F10-372AA2F83D6E}"/>
              </c:ext>
            </c:extLst>
          </c:dPt>
          <c:cat>
            <c:strRef>
              <c:f>'Data and Charts'!$C$6:$N$6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Charts'!$C$8:$N$8</c:f>
              <c:numCache>
                <c:formatCode>General</c:formatCode>
                <c:ptCount val="12"/>
                <c:pt idx="3" formatCode="_(* #,##0_);_(* \(#,##0\);_(* &quot;-&quot;??_);_(@_)">
                  <c:v>1039935</c:v>
                </c:pt>
                <c:pt idx="4" formatCode="_(* #,##0_);_(* \(#,##0\);_(* &quot;-&quot;??_);_(@_)">
                  <c:v>1084539</c:v>
                </c:pt>
                <c:pt idx="5" formatCode="_(* #,##0_);_(* \(#,##0\);_(* &quot;-&quot;??_);_(@_)">
                  <c:v>1099556</c:v>
                </c:pt>
                <c:pt idx="6" formatCode="_(* #,##0_);_(* \(#,##0\);_(* &quot;-&quot;??_);_(@_)">
                  <c:v>1129499</c:v>
                </c:pt>
                <c:pt idx="7" formatCode="_(* #,##0_);_(* \(#,##0\);_(* &quot;-&quot;??_);_(@_)">
                  <c:v>1271739</c:v>
                </c:pt>
                <c:pt idx="8" formatCode="_(* #,##0_);_(* \(#,##0\);_(* &quot;-&quot;??_);_(@_)">
                  <c:v>1413979</c:v>
                </c:pt>
                <c:pt idx="9" formatCode="_(* #,##0_);_(* \(#,##0\);_(* &quot;-&quot;??_);_(@_)">
                  <c:v>1556219</c:v>
                </c:pt>
                <c:pt idx="10" formatCode="_(* #,##0_);_(* \(#,##0\);_(* &quot;-&quot;??_);_(@_)">
                  <c:v>1698459</c:v>
                </c:pt>
                <c:pt idx="11" formatCode="_(* #,##0_);_(* \(#,##0\);_(* &quot;-&quot;??_);_(@_)">
                  <c:v>1840699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8-492D-8D2D-D686C3537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921360"/>
        <c:axId val="32412720"/>
      </c:lineChart>
      <c:catAx>
        <c:axId val="108792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32412720"/>
        <c:crosses val="autoZero"/>
        <c:auto val="1"/>
        <c:lblAlgn val="ctr"/>
        <c:lblOffset val="100"/>
        <c:noMultiLvlLbl val="0"/>
      </c:catAx>
      <c:valAx>
        <c:axId val="3241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8792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 Mix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'Monthly DOR Data'!$B$11</c:f>
              <c:strCache>
                <c:ptCount val="1"/>
                <c:pt idx="0">
                  <c:v>Bud and Flower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'Monthly DOR Data'!$C$9:$R$9</c:f>
              <c:numCache>
                <c:formatCode>mmm\-yy</c:formatCode>
                <c:ptCount val="16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</c:numCache>
            </c:numRef>
          </c:cat>
          <c:val>
            <c:numRef>
              <c:f>'Monthly DOR Data'!$C$11:$R$11</c:f>
              <c:numCache>
                <c:formatCode>#,##0</c:formatCode>
                <c:ptCount val="16"/>
                <c:pt idx="0">
                  <c:v>24823</c:v>
                </c:pt>
                <c:pt idx="1">
                  <c:v>26406</c:v>
                </c:pt>
                <c:pt idx="2">
                  <c:v>26284</c:v>
                </c:pt>
                <c:pt idx="3">
                  <c:v>23108</c:v>
                </c:pt>
                <c:pt idx="4">
                  <c:v>22924</c:v>
                </c:pt>
                <c:pt idx="5">
                  <c:v>21690</c:v>
                </c:pt>
                <c:pt idx="6">
                  <c:v>21969</c:v>
                </c:pt>
                <c:pt idx="7">
                  <c:v>19748</c:v>
                </c:pt>
                <c:pt idx="8">
                  <c:v>23696</c:v>
                </c:pt>
                <c:pt idx="9">
                  <c:v>22700</c:v>
                </c:pt>
                <c:pt idx="10">
                  <c:v>21511</c:v>
                </c:pt>
                <c:pt idx="11">
                  <c:v>19527</c:v>
                </c:pt>
                <c:pt idx="12">
                  <c:v>18211</c:v>
                </c:pt>
                <c:pt idx="13">
                  <c:v>18841</c:v>
                </c:pt>
                <c:pt idx="14">
                  <c:v>17839</c:v>
                </c:pt>
                <c:pt idx="15">
                  <c:v>15228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9-4184-A8BF-A24B71B13B49}"/>
            </c:ext>
          </c:extLst>
        </c:ser>
        <c:ser>
          <c:idx val="1"/>
          <c:order val="1"/>
          <c:tx>
            <c:strRef>
              <c:f>'Monthly DOR Data'!$B$12</c:f>
              <c:strCache>
                <c:ptCount val="1"/>
                <c:pt idx="0">
                  <c:v>Immature/Seedy/Failed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'Monthly DOR Data'!$C$9:$R$9</c:f>
              <c:numCache>
                <c:formatCode>mmm\-yy</c:formatCode>
                <c:ptCount val="16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</c:numCache>
            </c:numRef>
          </c:cat>
          <c:val>
            <c:numRef>
              <c:f>'Monthly DOR Data'!$C$12:$R$12</c:f>
              <c:numCache>
                <c:formatCode>#,##0</c:formatCode>
                <c:ptCount val="16"/>
                <c:pt idx="0">
                  <c:v>22830</c:v>
                </c:pt>
                <c:pt idx="1">
                  <c:v>26468</c:v>
                </c:pt>
                <c:pt idx="2">
                  <c:v>28289</c:v>
                </c:pt>
                <c:pt idx="3">
                  <c:v>23208</c:v>
                </c:pt>
                <c:pt idx="4">
                  <c:v>22356</c:v>
                </c:pt>
                <c:pt idx="5">
                  <c:v>20339</c:v>
                </c:pt>
                <c:pt idx="6">
                  <c:v>28132</c:v>
                </c:pt>
                <c:pt idx="7">
                  <c:v>22592</c:v>
                </c:pt>
                <c:pt idx="8">
                  <c:v>26412</c:v>
                </c:pt>
                <c:pt idx="9">
                  <c:v>27338</c:v>
                </c:pt>
                <c:pt idx="10">
                  <c:v>25591</c:v>
                </c:pt>
                <c:pt idx="11">
                  <c:v>26984</c:v>
                </c:pt>
                <c:pt idx="12">
                  <c:v>27733</c:v>
                </c:pt>
                <c:pt idx="13">
                  <c:v>32727</c:v>
                </c:pt>
                <c:pt idx="14">
                  <c:v>30261</c:v>
                </c:pt>
                <c:pt idx="15">
                  <c:v>33067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9-4184-A8BF-A24B71B13B49}"/>
            </c:ext>
          </c:extLst>
        </c:ser>
        <c:ser>
          <c:idx val="2"/>
          <c:order val="2"/>
          <c:tx>
            <c:strRef>
              <c:f>'Monthly DOR Data'!$B$13</c:f>
              <c:strCache>
                <c:ptCount val="1"/>
                <c:pt idx="0">
                  <c:v>Trim - Remainder of Plant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'Monthly DOR Data'!$C$9:$R$9</c:f>
              <c:numCache>
                <c:formatCode>mmm\-yy</c:formatCode>
                <c:ptCount val="16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</c:numCache>
            </c:numRef>
          </c:cat>
          <c:val>
            <c:numRef>
              <c:f>'Monthly DOR Data'!$C$13:$R$13</c:f>
              <c:numCache>
                <c:formatCode>#,##0</c:formatCode>
                <c:ptCount val="16"/>
                <c:pt idx="0">
                  <c:v>42820</c:v>
                </c:pt>
                <c:pt idx="1">
                  <c:v>41812</c:v>
                </c:pt>
                <c:pt idx="2">
                  <c:v>42454</c:v>
                </c:pt>
                <c:pt idx="3">
                  <c:v>42209</c:v>
                </c:pt>
                <c:pt idx="4">
                  <c:v>41429</c:v>
                </c:pt>
                <c:pt idx="5">
                  <c:v>37730</c:v>
                </c:pt>
                <c:pt idx="6">
                  <c:v>42676</c:v>
                </c:pt>
                <c:pt idx="7">
                  <c:v>43409</c:v>
                </c:pt>
                <c:pt idx="8">
                  <c:v>48582</c:v>
                </c:pt>
                <c:pt idx="9">
                  <c:v>41389</c:v>
                </c:pt>
                <c:pt idx="10">
                  <c:v>43045</c:v>
                </c:pt>
                <c:pt idx="11">
                  <c:v>42059</c:v>
                </c:pt>
                <c:pt idx="12">
                  <c:v>37166</c:v>
                </c:pt>
                <c:pt idx="13">
                  <c:v>47649</c:v>
                </c:pt>
                <c:pt idx="14">
                  <c:v>44808</c:v>
                </c:pt>
                <c:pt idx="15">
                  <c:v>47529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9-4184-A8BF-A24B71B13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479136"/>
        <c:axId val="2081483936"/>
      </c:lineChart>
      <c:dateAx>
        <c:axId val="2081479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83936"/>
        <c:crosses val="autoZero"/>
        <c:auto val="1"/>
        <c:lblOffset val="100"/>
        <c:baseTimeUnit val="months"/>
      </c:dateAx>
      <c:valAx>
        <c:axId val="208148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 Mix w/ fcst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'Monthly DOR Data'!$B$18</c:f>
              <c:strCache>
                <c:ptCount val="1"/>
                <c:pt idx="0">
                  <c:v>Bud and Flower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3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'Monthly DOR Data'!$C$9:$R$9</c:f>
              <c:numCache>
                <c:formatCode>mmm\-yy</c:formatCode>
                <c:ptCount val="16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</c:numCache>
            </c:numRef>
          </c:cat>
          <c:val>
            <c:numRef>
              <c:f>'Monthly DOR Data'!$C$18:$R$18</c:f>
              <c:numCache>
                <c:formatCode>0%</c:formatCode>
                <c:ptCount val="16"/>
                <c:pt idx="0">
                  <c:v>0.27436914880682634</c:v>
                </c:pt>
                <c:pt idx="1">
                  <c:v>0.27887966542044229</c:v>
                </c:pt>
                <c:pt idx="2">
                  <c:v>0.27089366877260967</c:v>
                </c:pt>
                <c:pt idx="3">
                  <c:v>0.26103360632589662</c:v>
                </c:pt>
                <c:pt idx="4">
                  <c:v>0.26437855355268775</c:v>
                </c:pt>
                <c:pt idx="5">
                  <c:v>0.27194423199889667</c:v>
                </c:pt>
                <c:pt idx="6">
                  <c:v>0.23679360186253059</c:v>
                </c:pt>
                <c:pt idx="7">
                  <c:v>0.23030006180830098</c:v>
                </c:pt>
                <c:pt idx="8">
                  <c:v>0.2401053804843449</c:v>
                </c:pt>
                <c:pt idx="9">
                  <c:v>0.24828551740733043</c:v>
                </c:pt>
                <c:pt idx="10">
                  <c:v>0.2386213628850655</c:v>
                </c:pt>
                <c:pt idx="11">
                  <c:v>0.22046968499491928</c:v>
                </c:pt>
                <c:pt idx="12">
                  <c:v>0.21911923956202622</c:v>
                </c:pt>
                <c:pt idx="13">
                  <c:v>0.189896892669603</c:v>
                </c:pt>
                <c:pt idx="14">
                  <c:v>0.19200714685495329</c:v>
                </c:pt>
                <c:pt idx="15">
                  <c:v>0.15891634663549842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8-465E-A144-31FDA1575DA1}"/>
            </c:ext>
          </c:extLst>
        </c:ser>
        <c:ser>
          <c:idx val="1"/>
          <c:order val="1"/>
          <c:tx>
            <c:strRef>
              <c:f>'Monthly DOR Data'!$B$19</c:f>
              <c:strCache>
                <c:ptCount val="1"/>
                <c:pt idx="0">
                  <c:v>Immature/Seedy/Failed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forward val="3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'Monthly DOR Data'!$C$9:$R$9</c:f>
              <c:numCache>
                <c:formatCode>mmm\-yy</c:formatCode>
                <c:ptCount val="16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</c:numCache>
            </c:numRef>
          </c:cat>
          <c:val>
            <c:numRef>
              <c:f>'Monthly DOR Data'!$C$19:$R$19</c:f>
              <c:numCache>
                <c:formatCode>0%</c:formatCode>
                <c:ptCount val="16"/>
                <c:pt idx="0">
                  <c:v>0.25234047726946163</c:v>
                </c:pt>
                <c:pt idx="1">
                  <c:v>0.27953446127199377</c:v>
                </c:pt>
                <c:pt idx="2">
                  <c:v>0.29155801993259606</c:v>
                </c:pt>
                <c:pt idx="3">
                  <c:v>0.26216323072578368</c:v>
                </c:pt>
                <c:pt idx="4">
                  <c:v>0.25782790713766734</c:v>
                </c:pt>
                <c:pt idx="5">
                  <c:v>0.25500570468536465</c:v>
                </c:pt>
                <c:pt idx="6">
                  <c:v>0.30322170365500067</c:v>
                </c:pt>
                <c:pt idx="7">
                  <c:v>0.26346662934844722</c:v>
                </c:pt>
                <c:pt idx="8">
                  <c:v>0.26762589928057556</c:v>
                </c:pt>
                <c:pt idx="9">
                  <c:v>0.29901451431196474</c:v>
                </c:pt>
                <c:pt idx="10">
                  <c:v>0.28388077251600163</c:v>
                </c:pt>
                <c:pt idx="11">
                  <c:v>0.30466297843513607</c:v>
                </c:pt>
                <c:pt idx="12">
                  <c:v>0.33369028997713873</c:v>
                </c:pt>
                <c:pt idx="13">
                  <c:v>0.32985274700908113</c:v>
                </c:pt>
                <c:pt idx="14">
                  <c:v>0.32570930382744218</c:v>
                </c:pt>
                <c:pt idx="15">
                  <c:v>0.34508056436800799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8-465E-A144-31FDA1575DA1}"/>
            </c:ext>
          </c:extLst>
        </c:ser>
        <c:ser>
          <c:idx val="2"/>
          <c:order val="2"/>
          <c:tx>
            <c:strRef>
              <c:f>'Monthly DOR Data'!$B$20</c:f>
              <c:strCache>
                <c:ptCount val="1"/>
                <c:pt idx="0">
                  <c:v>Trim - Remainder of Plant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forward val="3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'Monthly DOR Data'!$C$9:$R$9</c:f>
              <c:numCache>
                <c:formatCode>mmm\-yy</c:formatCode>
                <c:ptCount val="16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</c:numCache>
            </c:numRef>
          </c:cat>
          <c:val>
            <c:numRef>
              <c:f>'Monthly DOR Data'!$C$20:$R$20</c:f>
              <c:numCache>
                <c:formatCode>0%</c:formatCode>
                <c:ptCount val="16"/>
                <c:pt idx="0">
                  <c:v>0.47329037392371204</c:v>
                </c:pt>
                <c:pt idx="1">
                  <c:v>0.44158587330756394</c:v>
                </c:pt>
                <c:pt idx="2">
                  <c:v>0.43754831129479421</c:v>
                </c:pt>
                <c:pt idx="3">
                  <c:v>0.4768031629483197</c:v>
                </c:pt>
                <c:pt idx="4">
                  <c:v>0.47779353930964491</c:v>
                </c:pt>
                <c:pt idx="5">
                  <c:v>0.47305006331573868</c:v>
                </c:pt>
                <c:pt idx="6">
                  <c:v>0.4599846944824687</c:v>
                </c:pt>
                <c:pt idx="7">
                  <c:v>0.50623330884325179</c:v>
                </c:pt>
                <c:pt idx="8">
                  <c:v>0.49226872023507956</c:v>
                </c:pt>
                <c:pt idx="9">
                  <c:v>0.4526999682807048</c:v>
                </c:pt>
                <c:pt idx="10">
                  <c:v>0.47749786459893284</c:v>
                </c:pt>
                <c:pt idx="11">
                  <c:v>0.47486733656994468</c:v>
                </c:pt>
                <c:pt idx="12">
                  <c:v>0.44719047046083504</c:v>
                </c:pt>
                <c:pt idx="13">
                  <c:v>0.48025036032131591</c:v>
                </c:pt>
                <c:pt idx="14">
                  <c:v>0.48228354931760453</c:v>
                </c:pt>
                <c:pt idx="15">
                  <c:v>0.49600308899649359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8-465E-A144-31FDA1575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481056"/>
        <c:axId val="2081494016"/>
      </c:lineChart>
      <c:dateAx>
        <c:axId val="2081481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94016"/>
        <c:crosses val="autoZero"/>
        <c:auto val="1"/>
        <c:lblOffset val="100"/>
        <c:baseTimeUnit val="months"/>
      </c:dateAx>
      <c:valAx>
        <c:axId val="20814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8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142874</xdr:rowOff>
    </xdr:from>
    <xdr:to>
      <xdr:col>1</xdr:col>
      <xdr:colOff>352425</xdr:colOff>
      <xdr:row>4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DFC63-E027-4F02-9D77-79D3159C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42874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6</xdr:row>
      <xdr:rowOff>28575</xdr:rowOff>
    </xdr:from>
    <xdr:to>
      <xdr:col>23</xdr:col>
      <xdr:colOff>571500</xdr:colOff>
      <xdr:row>33</xdr:row>
      <xdr:rowOff>4572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D829FB-2288-A67A-5C9C-44B1648CF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114300</xdr:rowOff>
    </xdr:from>
    <xdr:to>
      <xdr:col>1</xdr:col>
      <xdr:colOff>285750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A7B22C-3095-4421-A38F-DACC84D64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4</xdr:row>
      <xdr:rowOff>104775</xdr:rowOff>
    </xdr:from>
    <xdr:to>
      <xdr:col>16</xdr:col>
      <xdr:colOff>228600</xdr:colOff>
      <xdr:row>31</xdr:row>
      <xdr:rowOff>151975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AF8FF5-8A86-4939-8E83-BF351E386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266700</xdr:colOff>
      <xdr:row>0</xdr:row>
      <xdr:rowOff>123825</xdr:rowOff>
    </xdr:from>
    <xdr:to>
      <xdr:col>1</xdr:col>
      <xdr:colOff>371475</xdr:colOff>
      <xdr:row>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155A37-66A9-4F84-9E74-DB5FDBDB3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58</xdr:row>
      <xdr:rowOff>28575</xdr:rowOff>
    </xdr:from>
    <xdr:to>
      <xdr:col>9</xdr:col>
      <xdr:colOff>104776</xdr:colOff>
      <xdr:row>71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D1EA75-754D-1F77-5BD4-12DF700D5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193862</xdr:colOff>
      <xdr:row>72</xdr:row>
      <xdr:rowOff>105894</xdr:rowOff>
    </xdr:from>
    <xdr:to>
      <xdr:col>5</xdr:col>
      <xdr:colOff>557493</xdr:colOff>
      <xdr:row>99</xdr:row>
      <xdr:rowOff>1120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184E03-5AAC-5E3C-69A0-989E2E8D2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200025</xdr:colOff>
      <xdr:row>58</xdr:row>
      <xdr:rowOff>180975</xdr:rowOff>
    </xdr:from>
    <xdr:to>
      <xdr:col>14</xdr:col>
      <xdr:colOff>390525</xdr:colOff>
      <xdr:row>72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6730BB-1ED6-B8C6-52EE-6F9246943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557110</xdr:colOff>
      <xdr:row>44</xdr:row>
      <xdr:rowOff>189082</xdr:rowOff>
    </xdr:from>
    <xdr:to>
      <xdr:col>29</xdr:col>
      <xdr:colOff>166305</xdr:colOff>
      <xdr:row>79</xdr:row>
      <xdr:rowOff>85275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3497421-8D9E-A1F7-C2C7-B3717EDA4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433003</xdr:colOff>
      <xdr:row>4</xdr:row>
      <xdr:rowOff>160344</xdr:rowOff>
    </xdr:from>
    <xdr:to>
      <xdr:col>30</xdr:col>
      <xdr:colOff>526676</xdr:colOff>
      <xdr:row>41</xdr:row>
      <xdr:rowOff>188494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6975E7-4BD2-E47C-45B3-40CCD9FCF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603996</xdr:colOff>
      <xdr:row>73</xdr:row>
      <xdr:rowOff>123265</xdr:rowOff>
    </xdr:from>
    <xdr:to>
      <xdr:col>13</xdr:col>
      <xdr:colOff>1042147</xdr:colOff>
      <xdr:row>95</xdr:row>
      <xdr:rowOff>112058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0ED4C9-C15A-4217-5381-DD712431C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285750</xdr:colOff>
      <xdr:row>0</xdr:row>
      <xdr:rowOff>136072</xdr:rowOff>
    </xdr:from>
    <xdr:to>
      <xdr:col>1</xdr:col>
      <xdr:colOff>387804</xdr:colOff>
      <xdr:row>4</xdr:row>
      <xdr:rowOff>74840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A4338CA-FE56-4BEA-B086-B0F617E0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6072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123825</xdr:rowOff>
    </xdr:from>
    <xdr:to>
      <xdr:col>1</xdr:col>
      <xdr:colOff>409575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27824C-CE6E-4498-852A-B0D2573BA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8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333373</xdr:colOff>
      <xdr:row>21</xdr:row>
      <xdr:rowOff>38098</xdr:rowOff>
    </xdr:from>
    <xdr:to>
      <xdr:col>11</xdr:col>
      <xdr:colOff>581023</xdr:colOff>
      <xdr:row>35</xdr:row>
      <xdr:rowOff>114298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D9DD7-9BB9-4E8B-67E4-DDCACA698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276224</xdr:colOff>
      <xdr:row>21</xdr:row>
      <xdr:rowOff>95249</xdr:rowOff>
    </xdr:from>
    <xdr:to>
      <xdr:col>5</xdr:col>
      <xdr:colOff>571500</xdr:colOff>
      <xdr:row>38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F6E2AA-708E-F02E-DC62-0E275FA81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604837</xdr:colOff>
      <xdr:row>21</xdr:row>
      <xdr:rowOff>9525</xdr:rowOff>
    </xdr:from>
    <xdr:to>
      <xdr:col>20</xdr:col>
      <xdr:colOff>300037</xdr:colOff>
      <xdr:row>35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53A28A-837A-F534-A87C-3062C5EC4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142875</xdr:rowOff>
    </xdr:from>
    <xdr:to>
      <xdr:col>1</xdr:col>
      <xdr:colOff>295275</xdr:colOff>
      <xdr:row>4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3914B9-9201-4F84-AA24-007F4B8F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66674</xdr:colOff>
      <xdr:row>5</xdr:row>
      <xdr:rowOff>85725</xdr:rowOff>
    </xdr:from>
    <xdr:to>
      <xdr:col>21</xdr:col>
      <xdr:colOff>571499</xdr:colOff>
      <xdr:row>20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62AAB8-2CDB-D67B-FAA4-92083A5B9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266701</xdr:colOff>
      <xdr:row>51</xdr:row>
      <xdr:rowOff>57150</xdr:rowOff>
    </xdr:from>
    <xdr:to>
      <xdr:col>6</xdr:col>
      <xdr:colOff>1</xdr:colOff>
      <xdr:row>66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92B5D8-F45B-471E-88EB-31663AB60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161925</xdr:colOff>
      <xdr:row>51</xdr:row>
      <xdr:rowOff>85725</xdr:rowOff>
    </xdr:from>
    <xdr:to>
      <xdr:col>13</xdr:col>
      <xdr:colOff>329565</xdr:colOff>
      <xdr:row>66</xdr:row>
      <xdr:rowOff>117729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DEBB0A-4663-404E-87CD-0FFC66B84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523875</xdr:colOff>
      <xdr:row>37</xdr:row>
      <xdr:rowOff>104775</xdr:rowOff>
    </xdr:from>
    <xdr:to>
      <xdr:col>21</xdr:col>
      <xdr:colOff>219075</xdr:colOff>
      <xdr:row>51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DB787D-B99A-5D71-63E6-BBCE63175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314325</xdr:colOff>
      <xdr:row>4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2A0C61-2F8B-4DE2-BB20-A2558CEF5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7</xdr:row>
      <xdr:rowOff>133349</xdr:rowOff>
    </xdr:from>
    <xdr:to>
      <xdr:col>19</xdr:col>
      <xdr:colOff>57149</xdr:colOff>
      <xdr:row>44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47DCFA-04A7-B185-18A7-3F506F613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45</xdr:row>
      <xdr:rowOff>76200</xdr:rowOff>
    </xdr:from>
    <xdr:to>
      <xdr:col>19</xdr:col>
      <xdr:colOff>28575</xdr:colOff>
      <xdr:row>81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F2C07D-183E-CBB0-2280-A49B91B37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314325</xdr:colOff>
      <xdr:row>0</xdr:row>
      <xdr:rowOff>180975</xdr:rowOff>
    </xdr:from>
    <xdr:to>
      <xdr:col>1</xdr:col>
      <xdr:colOff>419100</xdr:colOff>
      <xdr:row>4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A209AE-9644-4242-B788-1CBE1862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8097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152400</xdr:rowOff>
    </xdr:from>
    <xdr:to>
      <xdr:col>1</xdr:col>
      <xdr:colOff>342900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4EC045-1903-4190-9C02-23EB806F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24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471486</xdr:colOff>
      <xdr:row>7</xdr:row>
      <xdr:rowOff>7144</xdr:rowOff>
    </xdr:from>
    <xdr:to>
      <xdr:col>39</xdr:col>
      <xdr:colOff>604837</xdr:colOff>
      <xdr:row>29</xdr:row>
      <xdr:rowOff>64294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E67358-D75D-8A59-EE98-B02D63F4F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552448</xdr:colOff>
      <xdr:row>30</xdr:row>
      <xdr:rowOff>133349</xdr:rowOff>
    </xdr:from>
    <xdr:to>
      <xdr:col>39</xdr:col>
      <xdr:colOff>152399</xdr:colOff>
      <xdr:row>54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9CF85F-5888-C995-1EB3-9390251AF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560293</xdr:colOff>
      <xdr:row>56</xdr:row>
      <xdr:rowOff>44822</xdr:rowOff>
    </xdr:from>
    <xdr:to>
      <xdr:col>39</xdr:col>
      <xdr:colOff>336176</xdr:colOff>
      <xdr:row>88</xdr:row>
      <xdr:rowOff>22411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9AB36B-C463-3ACC-99FC-159B2F148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246529</xdr:colOff>
      <xdr:row>0</xdr:row>
      <xdr:rowOff>145677</xdr:rowOff>
    </xdr:from>
    <xdr:to>
      <xdr:col>1</xdr:col>
      <xdr:colOff>355786</xdr:colOff>
      <xdr:row>4</xdr:row>
      <xdr:rowOff>98052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AB06FB-6767-4558-9B02-00808192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" y="145677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DC6B1C02-F8E3-4132-928A-BA5A63EEAB75}" autoFormatId="16" applyNumberFormats="0" applyBorderFormats="0" applyFontFormats="0" applyPatternFormats="0" applyAlignmentFormats="0" applyWidthHeightFormats="0">
  <queryTableRefresh nextId="11" unboundColumnsRight="1">
    <queryTableFields count="10">
      <queryTableField id="1" name="Average Market Rate as of:" tableColumnId="1"/>
      <queryTableField id="2" name="Bud ($/lb)" tableColumnId="2"/>
      <queryTableField id="3" name="Trim ($/lb)" tableColumnId="3"/>
      <queryTableField id="4" name="Bud Allocated for Extraction ($/lb)" tableColumnId="4"/>
      <queryTableField id="5" name="Trim Allocated for Extraction ($/lb)" tableColumnId="5"/>
      <queryTableField id="6" name="Immature Plant ($/ea)" tableColumnId="6"/>
      <queryTableField id="7" name="Wet Whole Plant ($/lb)" tableColumnId="7"/>
      <queryTableField id="8" name="Seed ($/ea)" tableColumnId="8"/>
      <queryTableField id="9" name="Contaminated Product Allocated for Extraction ($/lb)" tableColumnId="9"/>
      <queryTableField id="10" dataBound="0" tableColumnId="10"/>
    </queryTableFields>
  </queryTableRefresh>
  <extLst>
    <ext xmlns:x15="http://schemas.microsoft.com/office/spreadsheetml/2010/11/main" uri="{883FBD77-0823-4a55-B5E3-86C4891E6966}">
      <x15:queryTable sourceDataName="Query - Table001 (Page 1-2)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CA1CA1-7065-4C3E-BCD7-281636550E1E}" name="Table001__Page_1_2" displayName="Table001__Page_1_2" ref="B6:K40" tableType="queryTable" totalsRowShown="0">
  <autoFilter ref="B6:K40" xr:uid="{7CCA1CA1-7065-4C3E-BCD7-281636550E1E}"/>
  <tableColumns count="10">
    <tableColumn id="1" xr3:uid="{F46C02C8-5BE6-47B2-B22D-8B876281A029}" uniqueName="1" name="Average Market Rate as of:" queryTableFieldId="1" dataDxfId="8"/>
    <tableColumn id="2" xr3:uid="{93C8B33E-33A2-434B-9889-C9B61BD60E62}" uniqueName="2" name="Bud ($/lb)" queryTableFieldId="2" dataDxfId="7" dataCellStyle="Currency"/>
    <tableColumn id="3" xr3:uid="{6E1FE380-137A-4DDB-9029-1734DDE83780}" uniqueName="3" name="Trim ($/lb)" queryTableFieldId="3" dataDxfId="6" dataCellStyle="Currency"/>
    <tableColumn id="4" xr3:uid="{D7ACC27C-60D2-412A-B8F9-E15771530983}" uniqueName="4" name="Bud Allocated for Extraction ($/lb)" queryTableFieldId="4" dataDxfId="5"/>
    <tableColumn id="5" xr3:uid="{684CF58A-338E-4667-B5BD-9A6D5195E74D}" uniqueName="5" name="Trim Allocated for Extraction ($/lb)" queryTableFieldId="5" dataDxfId="4"/>
    <tableColumn id="6" xr3:uid="{3FC7458C-6C91-4762-9CDB-B110F7D2F7D7}" uniqueName="6" name="Immature Plant ($/ea)" queryTableFieldId="6"/>
    <tableColumn id="7" xr3:uid="{192941FF-6C86-4A32-B2A6-DC9569A98E41}" uniqueName="7" name="Wet Whole Plant ($/lb)" queryTableFieldId="7" dataDxfId="3"/>
    <tableColumn id="8" xr3:uid="{8F8E3005-3029-4F96-87F4-E5FA5EA89179}" uniqueName="8" name="Seed ($/ea)" queryTableFieldId="8" dataDxfId="2"/>
    <tableColumn id="9" xr3:uid="{9431E404-C939-4004-B6FE-32DB3B7EDD26}" uniqueName="9" name="Contaminated Product Allocated for Extraction ($/lb)" queryTableFieldId="9" dataDxfId="1"/>
    <tableColumn id="10" xr3:uid="{E1F96667-0DE9-4C77-B504-EE97C876A706}" uniqueName="10" name="Alaska Tax (Bud)" queryTableFieldId="10" dataDxfId="0">
      <calculatedColumnFormula>50*16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dor.colorado.gov/data-and-reports/marijuana-data/marijuana-tax-reports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lcb.wa.gov/sites/default/files/publications/2022%20annual-report-final-4-20-23.pdf" TargetMode="External"/><Relationship Id="rId7" Type="http://schemas.openxmlformats.org/officeDocument/2006/relationships/hyperlink" Target="https://mtrevenue.gov/cannabis-sales-reports/" TargetMode="External"/><Relationship Id="rId12" Type="http://schemas.openxmlformats.org/officeDocument/2006/relationships/hyperlink" Target="https://www.urban.org/policy-centers/cross-center-initiatives/state-and-local-finance-initiative/state-and-local-backgrounders/marijuana-taxes" TargetMode="External"/><Relationship Id="rId2" Type="http://schemas.openxmlformats.org/officeDocument/2006/relationships/hyperlink" Target="https://www.cdtfa.ca.gov/dataportal/dataset.htm?url=CannabisTaxRevenues" TargetMode="External"/><Relationship Id="rId1" Type="http://schemas.openxmlformats.org/officeDocument/2006/relationships/hyperlink" Target="https://live.laborstats.alaska.gov/pop/index.html" TargetMode="External"/><Relationship Id="rId6" Type="http://schemas.openxmlformats.org/officeDocument/2006/relationships/hyperlink" Target="https://azdor.gov/reports-statistics-and-legal-research/marijuana-tax-collection" TargetMode="External"/><Relationship Id="rId11" Type="http://schemas.openxmlformats.org/officeDocument/2006/relationships/hyperlink" Target="https://www.urban.org/policy-centers/cross-center-initiatives/state-and-local-finance-initiative/state-and-local-backgrounders/marijuana-taxes" TargetMode="External"/><Relationship Id="rId5" Type="http://schemas.openxmlformats.org/officeDocument/2006/relationships/hyperlink" Target="https://tax.nv.gov/Publications/Cannabis_Statistics_and_Reports/" TargetMode="External"/><Relationship Id="rId10" Type="http://schemas.openxmlformats.org/officeDocument/2006/relationships/hyperlink" Target="https://www.illinois.gov/news/press-release.25213.html" TargetMode="External"/><Relationship Id="rId4" Type="http://schemas.openxmlformats.org/officeDocument/2006/relationships/hyperlink" Target="https://www.oregon.gov/dor/gov-research/Pages/Research-Reports-and-Statistics.aspx" TargetMode="External"/><Relationship Id="rId9" Type="http://schemas.openxmlformats.org/officeDocument/2006/relationships/hyperlink" Target="https://www.abqjournal.com/2562000/finishing-the-year-on-a-high-note-ex-nm-has-best-month-yet-in-recrea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olis.oregonlegislature.gov/liz/2023R1/Downloads/PublicTestimonyDocument/43424" TargetMode="External"/><Relationship Id="rId1" Type="http://schemas.openxmlformats.org/officeDocument/2006/relationships/hyperlink" Target="https://olis.oregonlegislature.gov/liz/2023R1/Downloads/PublicTestimonyDocument/43424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tax.alaska.gov/programs/programs/reports/monthly/MarijuanaReport.aspx?ReportDTM=3/31/202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3EBE-EDB4-4D8F-A86D-0799FCF1C435}">
  <dimension ref="C2:U18"/>
  <sheetViews>
    <sheetView showGridLines="0" workbookViewId="0"/>
  </sheetViews>
  <sheetFormatPr defaultRowHeight="14.5" x14ac:dyDescent="0.35"/>
  <cols>
    <col min="3" max="4" width="13.1796875" customWidth="1"/>
  </cols>
  <sheetData>
    <row r="2" spans="3:21" x14ac:dyDescent="0.35">
      <c r="C2" s="2" t="s">
        <v>0</v>
      </c>
      <c r="D2" s="3" t="s">
        <v>1</v>
      </c>
      <c r="E2" s="3"/>
      <c r="F2" s="3"/>
      <c r="G2" s="4"/>
    </row>
    <row r="3" spans="3:21" x14ac:dyDescent="0.35">
      <c r="C3" s="5" t="s">
        <v>2</v>
      </c>
      <c r="D3" s="6">
        <v>45286</v>
      </c>
      <c r="E3" s="7"/>
      <c r="F3" s="7"/>
      <c r="G3" s="8"/>
    </row>
    <row r="6" spans="3:21" x14ac:dyDescent="0.35">
      <c r="C6" s="9" t="s">
        <v>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</row>
    <row r="7" spans="3:21" x14ac:dyDescent="0.35"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</row>
    <row r="8" spans="3:21" x14ac:dyDescent="0.35">
      <c r="C8" s="36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pans="3:21" x14ac:dyDescent="0.35">
      <c r="C9" s="10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</row>
    <row r="10" spans="3:21" x14ac:dyDescent="0.35">
      <c r="C10" s="10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2"/>
    </row>
    <row r="11" spans="3:21" x14ac:dyDescent="0.35">
      <c r="C11" s="10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</row>
    <row r="12" spans="3:21" x14ac:dyDescent="0.35"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/>
    </row>
    <row r="13" spans="3:21" x14ac:dyDescent="0.35">
      <c r="C13" s="10"/>
      <c r="D13" s="113" t="s">
        <v>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/>
    </row>
    <row r="14" spans="3:21" x14ac:dyDescent="0.35">
      <c r="C14" s="10" t="s">
        <v>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2"/>
    </row>
    <row r="15" spans="3:21" x14ac:dyDescent="0.35">
      <c r="C15" s="10" t="s">
        <v>10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2"/>
    </row>
    <row r="16" spans="3:21" x14ac:dyDescent="0.35">
      <c r="C16" s="10" t="s">
        <v>11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2"/>
    </row>
    <row r="17" spans="3:21" x14ac:dyDescent="0.35">
      <c r="C17" s="10" t="s">
        <v>12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</row>
    <row r="18" spans="3:21" x14ac:dyDescent="0.35">
      <c r="C18" s="5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7982-46B6-4EE6-B0FE-1C0C3D9BCF6B}">
  <dimension ref="B3:K40"/>
  <sheetViews>
    <sheetView showGridLines="0" workbookViewId="0"/>
  </sheetViews>
  <sheetFormatPr defaultRowHeight="14.5" x14ac:dyDescent="0.35"/>
  <cols>
    <col min="2" max="2" width="14.81640625" customWidth="1"/>
    <col min="3" max="3" width="12.1796875" bestFit="1" customWidth="1"/>
    <col min="4" max="4" width="12.7265625" bestFit="1" customWidth="1"/>
    <col min="5" max="5" width="18.1796875" customWidth="1"/>
    <col min="6" max="6" width="17.7265625" customWidth="1"/>
    <col min="7" max="7" width="13.54296875" customWidth="1"/>
    <col min="8" max="8" width="14" customWidth="1"/>
    <col min="9" max="9" width="13.54296875" bestFit="1" customWidth="1"/>
    <col min="10" max="10" width="51" hidden="1" customWidth="1"/>
    <col min="11" max="11" width="18.7265625" customWidth="1"/>
  </cols>
  <sheetData>
    <row r="3" spans="2:11" x14ac:dyDescent="0.35">
      <c r="F3" s="84" t="s">
        <v>96</v>
      </c>
      <c r="G3" t="s">
        <v>175</v>
      </c>
    </row>
    <row r="4" spans="2:11" x14ac:dyDescent="0.35">
      <c r="F4" s="84" t="s">
        <v>96</v>
      </c>
      <c r="G4" t="s">
        <v>176</v>
      </c>
    </row>
    <row r="6" spans="2:11" ht="33.75" customHeight="1" x14ac:dyDescent="0.35">
      <c r="B6" s="118" t="s">
        <v>177</v>
      </c>
      <c r="C6" t="s">
        <v>178</v>
      </c>
      <c r="D6" t="s">
        <v>179</v>
      </c>
      <c r="E6" s="118" t="s">
        <v>180</v>
      </c>
      <c r="F6" s="118" t="s">
        <v>181</v>
      </c>
      <c r="G6" s="118" t="s">
        <v>182</v>
      </c>
      <c r="H6" s="118" t="s">
        <v>183</v>
      </c>
      <c r="I6" t="s">
        <v>184</v>
      </c>
      <c r="J6" t="s">
        <v>185</v>
      </c>
      <c r="K6" t="s">
        <v>186</v>
      </c>
    </row>
    <row r="7" spans="2:11" ht="17.25" customHeight="1" x14ac:dyDescent="0.35">
      <c r="B7" s="89">
        <v>45200</v>
      </c>
      <c r="C7" s="22">
        <v>750</v>
      </c>
      <c r="D7" s="22">
        <v>150</v>
      </c>
      <c r="E7" s="112">
        <v>350</v>
      </c>
      <c r="F7" s="22">
        <v>30</v>
      </c>
      <c r="G7" s="22">
        <v>15</v>
      </c>
      <c r="H7" s="22">
        <v>71</v>
      </c>
      <c r="I7" s="22">
        <v>9</v>
      </c>
      <c r="J7" t="s">
        <v>187</v>
      </c>
      <c r="K7">
        <f t="shared" ref="K7:K40" si="0">50*16</f>
        <v>800</v>
      </c>
    </row>
    <row r="8" spans="2:11" x14ac:dyDescent="0.35">
      <c r="B8" s="89">
        <v>45108</v>
      </c>
      <c r="C8" s="22">
        <v>703</v>
      </c>
      <c r="D8" s="22">
        <v>300</v>
      </c>
      <c r="E8" s="112" t="s">
        <v>188</v>
      </c>
      <c r="F8" t="s">
        <v>189</v>
      </c>
      <c r="G8">
        <v>13</v>
      </c>
      <c r="H8" t="s">
        <v>190</v>
      </c>
      <c r="I8" t="s">
        <v>191</v>
      </c>
      <c r="J8" t="s">
        <v>187</v>
      </c>
      <c r="K8">
        <f t="shared" si="0"/>
        <v>800</v>
      </c>
    </row>
    <row r="9" spans="2:11" x14ac:dyDescent="0.35">
      <c r="B9" s="89">
        <v>45017</v>
      </c>
      <c r="C9" s="22">
        <v>649</v>
      </c>
      <c r="D9" s="22">
        <v>253</v>
      </c>
      <c r="E9" s="112" t="s">
        <v>192</v>
      </c>
      <c r="F9" t="s">
        <v>193</v>
      </c>
      <c r="G9">
        <v>13</v>
      </c>
      <c r="H9" t="s">
        <v>194</v>
      </c>
      <c r="I9" t="s">
        <v>195</v>
      </c>
      <c r="J9" t="s">
        <v>187</v>
      </c>
      <c r="K9">
        <f t="shared" si="0"/>
        <v>800</v>
      </c>
    </row>
    <row r="10" spans="2:11" x14ac:dyDescent="0.35">
      <c r="B10" s="89">
        <v>44927</v>
      </c>
      <c r="C10" s="22">
        <v>658</v>
      </c>
      <c r="D10" s="22">
        <v>253</v>
      </c>
      <c r="E10" s="112" t="s">
        <v>196</v>
      </c>
      <c r="F10" t="s">
        <v>197</v>
      </c>
      <c r="G10">
        <v>13</v>
      </c>
      <c r="H10" t="s">
        <v>198</v>
      </c>
      <c r="I10" t="s">
        <v>191</v>
      </c>
      <c r="J10" t="s">
        <v>187</v>
      </c>
      <c r="K10">
        <f t="shared" si="0"/>
        <v>800</v>
      </c>
    </row>
    <row r="11" spans="2:11" x14ac:dyDescent="0.35">
      <c r="B11" s="89">
        <v>44835</v>
      </c>
      <c r="C11" s="22">
        <v>658</v>
      </c>
      <c r="D11" s="22">
        <v>249</v>
      </c>
      <c r="E11" s="112" t="s">
        <v>199</v>
      </c>
      <c r="F11" t="s">
        <v>200</v>
      </c>
      <c r="G11">
        <v>13</v>
      </c>
      <c r="H11" t="s">
        <v>201</v>
      </c>
      <c r="I11" t="s">
        <v>202</v>
      </c>
      <c r="J11" t="s">
        <v>187</v>
      </c>
      <c r="K11">
        <f t="shared" si="0"/>
        <v>800</v>
      </c>
    </row>
    <row r="12" spans="2:11" x14ac:dyDescent="0.35">
      <c r="B12" s="89">
        <v>44743</v>
      </c>
      <c r="C12" s="22">
        <v>709</v>
      </c>
      <c r="D12" s="22">
        <v>227</v>
      </c>
      <c r="E12" s="112" t="s">
        <v>203</v>
      </c>
      <c r="F12" t="s">
        <v>204</v>
      </c>
      <c r="G12">
        <v>12</v>
      </c>
      <c r="H12" t="s">
        <v>205</v>
      </c>
      <c r="I12" t="s">
        <v>202</v>
      </c>
      <c r="J12" t="s">
        <v>187</v>
      </c>
      <c r="K12">
        <f t="shared" si="0"/>
        <v>800</v>
      </c>
    </row>
    <row r="13" spans="2:11" x14ac:dyDescent="0.35">
      <c r="B13" s="89">
        <v>44652</v>
      </c>
      <c r="C13" s="22">
        <v>799</v>
      </c>
      <c r="D13" s="22">
        <v>275</v>
      </c>
      <c r="E13" s="112" t="s">
        <v>206</v>
      </c>
      <c r="F13" t="s">
        <v>207</v>
      </c>
      <c r="G13">
        <v>10</v>
      </c>
      <c r="H13" t="s">
        <v>208</v>
      </c>
      <c r="I13" t="s">
        <v>202</v>
      </c>
      <c r="J13" t="s">
        <v>187</v>
      </c>
      <c r="K13">
        <f t="shared" si="0"/>
        <v>800</v>
      </c>
    </row>
    <row r="14" spans="2:11" x14ac:dyDescent="0.35">
      <c r="B14" s="89">
        <v>44562</v>
      </c>
      <c r="C14" s="22">
        <v>948</v>
      </c>
      <c r="D14" s="22">
        <v>354</v>
      </c>
      <c r="E14" s="112" t="s">
        <v>209</v>
      </c>
      <c r="F14" t="s">
        <v>210</v>
      </c>
      <c r="G14">
        <v>10</v>
      </c>
      <c r="H14" t="s">
        <v>211</v>
      </c>
      <c r="I14" t="s">
        <v>202</v>
      </c>
      <c r="J14" t="s">
        <v>187</v>
      </c>
      <c r="K14">
        <f t="shared" si="0"/>
        <v>800</v>
      </c>
    </row>
    <row r="15" spans="2:11" x14ac:dyDescent="0.35">
      <c r="B15" s="89">
        <v>44470</v>
      </c>
      <c r="C15" s="22">
        <v>1316</v>
      </c>
      <c r="D15" s="22">
        <v>425</v>
      </c>
      <c r="E15" s="112" t="s">
        <v>192</v>
      </c>
      <c r="F15" t="s">
        <v>212</v>
      </c>
      <c r="G15">
        <v>10</v>
      </c>
      <c r="H15" t="s">
        <v>213</v>
      </c>
      <c r="I15" t="s">
        <v>214</v>
      </c>
      <c r="J15" t="s">
        <v>187</v>
      </c>
      <c r="K15">
        <f t="shared" si="0"/>
        <v>800</v>
      </c>
    </row>
    <row r="16" spans="2:11" x14ac:dyDescent="0.35">
      <c r="B16" s="89">
        <v>44378</v>
      </c>
      <c r="C16" s="22">
        <v>1309</v>
      </c>
      <c r="D16" s="22">
        <v>425</v>
      </c>
      <c r="E16" s="112" t="s">
        <v>215</v>
      </c>
      <c r="F16" t="s">
        <v>216</v>
      </c>
      <c r="G16">
        <v>10</v>
      </c>
      <c r="H16" t="s">
        <v>217</v>
      </c>
      <c r="I16" t="s">
        <v>202</v>
      </c>
      <c r="J16" t="s">
        <v>187</v>
      </c>
      <c r="K16">
        <f t="shared" si="0"/>
        <v>800</v>
      </c>
    </row>
    <row r="17" spans="2:11" x14ac:dyDescent="0.35">
      <c r="B17" s="89">
        <v>44287</v>
      </c>
      <c r="C17" s="22">
        <v>1308</v>
      </c>
      <c r="D17" s="22">
        <v>354</v>
      </c>
      <c r="E17" s="112" t="s">
        <v>218</v>
      </c>
      <c r="F17" t="s">
        <v>219</v>
      </c>
      <c r="G17">
        <v>10</v>
      </c>
      <c r="H17" t="s">
        <v>220</v>
      </c>
      <c r="I17" t="s">
        <v>195</v>
      </c>
      <c r="J17" t="s">
        <v>187</v>
      </c>
      <c r="K17">
        <f t="shared" si="0"/>
        <v>800</v>
      </c>
    </row>
    <row r="18" spans="2:11" x14ac:dyDescent="0.35">
      <c r="B18" s="89">
        <v>44197</v>
      </c>
      <c r="C18" s="22">
        <v>1721</v>
      </c>
      <c r="D18" s="22">
        <v>400</v>
      </c>
      <c r="E18" s="112" t="s">
        <v>221</v>
      </c>
      <c r="F18" t="s">
        <v>222</v>
      </c>
      <c r="G18">
        <v>10</v>
      </c>
      <c r="H18" t="s">
        <v>223</v>
      </c>
      <c r="I18" t="s">
        <v>224</v>
      </c>
      <c r="J18" t="s">
        <v>187</v>
      </c>
      <c r="K18">
        <f t="shared" si="0"/>
        <v>800</v>
      </c>
    </row>
    <row r="19" spans="2:11" x14ac:dyDescent="0.35">
      <c r="B19" s="89">
        <v>44105</v>
      </c>
      <c r="C19" s="22">
        <v>1316</v>
      </c>
      <c r="D19" s="22">
        <v>350</v>
      </c>
      <c r="E19" s="112" t="s">
        <v>221</v>
      </c>
      <c r="F19" t="s">
        <v>225</v>
      </c>
      <c r="G19">
        <v>9</v>
      </c>
      <c r="H19" t="s">
        <v>225</v>
      </c>
      <c r="I19" t="s">
        <v>195</v>
      </c>
      <c r="J19" t="s">
        <v>187</v>
      </c>
      <c r="K19">
        <f t="shared" si="0"/>
        <v>800</v>
      </c>
    </row>
    <row r="20" spans="2:11" x14ac:dyDescent="0.35">
      <c r="B20" s="89">
        <v>44013</v>
      </c>
      <c r="C20" s="22">
        <v>1000</v>
      </c>
      <c r="D20" s="22">
        <v>300</v>
      </c>
      <c r="E20" s="112" t="s">
        <v>226</v>
      </c>
      <c r="F20" t="s">
        <v>227</v>
      </c>
      <c r="G20">
        <v>9</v>
      </c>
      <c r="H20" t="s">
        <v>223</v>
      </c>
      <c r="I20" t="s">
        <v>202</v>
      </c>
      <c r="J20" t="s">
        <v>187</v>
      </c>
      <c r="K20">
        <f t="shared" si="0"/>
        <v>800</v>
      </c>
    </row>
    <row r="21" spans="2:11" x14ac:dyDescent="0.35">
      <c r="B21" s="89">
        <v>43922</v>
      </c>
      <c r="C21" s="22">
        <v>1164</v>
      </c>
      <c r="D21" s="22">
        <v>319</v>
      </c>
      <c r="E21" s="112" t="s">
        <v>228</v>
      </c>
      <c r="F21" t="s">
        <v>222</v>
      </c>
      <c r="G21">
        <v>9</v>
      </c>
      <c r="H21" t="s">
        <v>223</v>
      </c>
      <c r="I21" t="s">
        <v>229</v>
      </c>
      <c r="J21" t="s">
        <v>187</v>
      </c>
      <c r="K21">
        <f t="shared" si="0"/>
        <v>800</v>
      </c>
    </row>
    <row r="22" spans="2:11" x14ac:dyDescent="0.35">
      <c r="B22" s="89">
        <v>43831</v>
      </c>
      <c r="C22" s="22">
        <v>1316</v>
      </c>
      <c r="D22" s="22">
        <v>350</v>
      </c>
      <c r="E22" s="112" t="s">
        <v>230</v>
      </c>
      <c r="F22" t="s">
        <v>231</v>
      </c>
      <c r="G22">
        <v>9</v>
      </c>
      <c r="H22" t="s">
        <v>217</v>
      </c>
      <c r="I22" t="s">
        <v>229</v>
      </c>
      <c r="J22" t="s">
        <v>187</v>
      </c>
      <c r="K22">
        <f t="shared" si="0"/>
        <v>800</v>
      </c>
    </row>
    <row r="23" spans="2:11" x14ac:dyDescent="0.35">
      <c r="B23" s="89">
        <v>43739</v>
      </c>
      <c r="C23" s="22">
        <v>999</v>
      </c>
      <c r="D23" s="22">
        <v>325</v>
      </c>
      <c r="E23" s="112" t="s">
        <v>232</v>
      </c>
      <c r="F23" t="s">
        <v>233</v>
      </c>
      <c r="G23">
        <v>8</v>
      </c>
      <c r="H23" t="s">
        <v>234</v>
      </c>
      <c r="I23" t="s">
        <v>229</v>
      </c>
      <c r="J23" t="s">
        <v>187</v>
      </c>
      <c r="K23">
        <f t="shared" si="0"/>
        <v>800</v>
      </c>
    </row>
    <row r="24" spans="2:11" x14ac:dyDescent="0.35">
      <c r="B24" s="89">
        <v>43647</v>
      </c>
      <c r="C24" s="22">
        <v>850</v>
      </c>
      <c r="D24" s="22">
        <v>325</v>
      </c>
      <c r="E24" s="112" t="s">
        <v>235</v>
      </c>
      <c r="F24" t="s">
        <v>236</v>
      </c>
      <c r="G24">
        <v>8</v>
      </c>
      <c r="H24" t="s">
        <v>237</v>
      </c>
      <c r="I24" t="s">
        <v>202</v>
      </c>
      <c r="J24" t="s">
        <v>187</v>
      </c>
      <c r="K24">
        <f t="shared" si="0"/>
        <v>800</v>
      </c>
    </row>
    <row r="25" spans="2:11" x14ac:dyDescent="0.35">
      <c r="B25" s="89">
        <v>43556</v>
      </c>
      <c r="C25" s="22">
        <v>806</v>
      </c>
      <c r="D25" s="22">
        <v>425</v>
      </c>
      <c r="E25" s="112" t="s">
        <v>235</v>
      </c>
      <c r="F25" t="s">
        <v>236</v>
      </c>
      <c r="G25">
        <v>4</v>
      </c>
      <c r="H25" t="s">
        <v>238</v>
      </c>
      <c r="I25" t="s">
        <v>229</v>
      </c>
      <c r="J25" t="s">
        <v>187</v>
      </c>
      <c r="K25">
        <f t="shared" si="0"/>
        <v>800</v>
      </c>
    </row>
    <row r="26" spans="2:11" x14ac:dyDescent="0.35">
      <c r="B26" s="89">
        <v>43466</v>
      </c>
      <c r="C26" s="22">
        <v>781</v>
      </c>
      <c r="D26" s="22">
        <v>396</v>
      </c>
      <c r="E26" s="112" t="s">
        <v>233</v>
      </c>
      <c r="F26" t="s">
        <v>233</v>
      </c>
      <c r="G26">
        <v>4</v>
      </c>
      <c r="H26" t="s">
        <v>238</v>
      </c>
      <c r="I26" t="s">
        <v>229</v>
      </c>
      <c r="J26" t="s">
        <v>187</v>
      </c>
      <c r="K26">
        <f t="shared" si="0"/>
        <v>800</v>
      </c>
    </row>
    <row r="27" spans="2:11" x14ac:dyDescent="0.35">
      <c r="B27" s="89">
        <v>43374</v>
      </c>
      <c r="C27" s="22">
        <v>759</v>
      </c>
      <c r="D27" s="22">
        <v>325</v>
      </c>
      <c r="E27" s="112" t="s">
        <v>206</v>
      </c>
      <c r="F27" t="s">
        <v>219</v>
      </c>
      <c r="G27">
        <v>8</v>
      </c>
      <c r="H27" t="s">
        <v>239</v>
      </c>
      <c r="I27" t="s">
        <v>202</v>
      </c>
      <c r="J27" t="s">
        <v>187</v>
      </c>
      <c r="K27">
        <f t="shared" si="0"/>
        <v>800</v>
      </c>
    </row>
    <row r="28" spans="2:11" x14ac:dyDescent="0.35">
      <c r="B28" s="89">
        <v>43282</v>
      </c>
      <c r="C28" s="22">
        <v>846</v>
      </c>
      <c r="D28" s="22">
        <v>404</v>
      </c>
      <c r="E28" s="112" t="s">
        <v>240</v>
      </c>
      <c r="F28" t="s">
        <v>241</v>
      </c>
      <c r="G28">
        <v>1</v>
      </c>
      <c r="H28" t="s">
        <v>242</v>
      </c>
      <c r="I28" t="s">
        <v>229</v>
      </c>
      <c r="J28" t="s">
        <v>187</v>
      </c>
      <c r="K28">
        <f t="shared" si="0"/>
        <v>800</v>
      </c>
    </row>
    <row r="29" spans="2:11" x14ac:dyDescent="0.35">
      <c r="B29" s="89">
        <v>43191</v>
      </c>
      <c r="C29" s="22">
        <v>1012</v>
      </c>
      <c r="D29" s="22">
        <v>700</v>
      </c>
      <c r="E29" s="112" t="s">
        <v>243</v>
      </c>
      <c r="F29" t="s">
        <v>212</v>
      </c>
      <c r="G29">
        <v>5</v>
      </c>
      <c r="H29" t="s">
        <v>240</v>
      </c>
      <c r="I29" t="s">
        <v>229</v>
      </c>
      <c r="J29" t="s">
        <v>187</v>
      </c>
      <c r="K29">
        <f t="shared" si="0"/>
        <v>800</v>
      </c>
    </row>
    <row r="30" spans="2:11" x14ac:dyDescent="0.35">
      <c r="B30" s="89">
        <v>43101</v>
      </c>
      <c r="C30" s="22">
        <v>1265</v>
      </c>
      <c r="D30" s="22">
        <v>506</v>
      </c>
      <c r="E30" s="112" t="s">
        <v>244</v>
      </c>
      <c r="F30" t="s">
        <v>245</v>
      </c>
      <c r="G30">
        <v>10</v>
      </c>
      <c r="H30" t="s">
        <v>246</v>
      </c>
      <c r="I30" t="s">
        <v>214</v>
      </c>
      <c r="J30" t="s">
        <v>187</v>
      </c>
      <c r="K30">
        <f t="shared" si="0"/>
        <v>800</v>
      </c>
    </row>
    <row r="31" spans="2:11" x14ac:dyDescent="0.35">
      <c r="B31" s="89">
        <v>43009</v>
      </c>
      <c r="C31" s="22">
        <v>1305</v>
      </c>
      <c r="D31" s="22">
        <v>405</v>
      </c>
      <c r="E31" t="s">
        <v>187</v>
      </c>
      <c r="F31" t="s">
        <v>187</v>
      </c>
      <c r="G31">
        <v>5</v>
      </c>
      <c r="H31" t="s">
        <v>235</v>
      </c>
      <c r="I31" t="s">
        <v>214</v>
      </c>
      <c r="J31" t="s">
        <v>247</v>
      </c>
      <c r="K31">
        <f t="shared" si="0"/>
        <v>800</v>
      </c>
    </row>
    <row r="32" spans="2:11" x14ac:dyDescent="0.35">
      <c r="B32" s="89">
        <v>42956</v>
      </c>
      <c r="C32" s="22">
        <v>1298</v>
      </c>
      <c r="D32" s="22">
        <v>426</v>
      </c>
      <c r="E32" t="s">
        <v>187</v>
      </c>
      <c r="F32" t="s">
        <v>187</v>
      </c>
      <c r="G32">
        <v>4</v>
      </c>
      <c r="H32" t="s">
        <v>235</v>
      </c>
      <c r="I32" t="s">
        <v>214</v>
      </c>
      <c r="J32" t="s">
        <v>247</v>
      </c>
      <c r="K32">
        <f t="shared" si="0"/>
        <v>800</v>
      </c>
    </row>
    <row r="33" spans="2:11" x14ac:dyDescent="0.35">
      <c r="B33" s="89">
        <v>42917</v>
      </c>
      <c r="C33" s="22">
        <v>1298</v>
      </c>
      <c r="D33" s="22">
        <v>426</v>
      </c>
      <c r="E33" t="s">
        <v>187</v>
      </c>
      <c r="F33" t="s">
        <v>187</v>
      </c>
      <c r="G33">
        <v>4</v>
      </c>
      <c r="H33" t="s">
        <v>235</v>
      </c>
      <c r="I33" t="s">
        <v>214</v>
      </c>
      <c r="J33" t="s">
        <v>187</v>
      </c>
      <c r="K33">
        <f t="shared" si="0"/>
        <v>800</v>
      </c>
    </row>
    <row r="34" spans="2:11" x14ac:dyDescent="0.35">
      <c r="B34" s="89">
        <v>42736</v>
      </c>
      <c r="C34" s="22">
        <v>1471</v>
      </c>
      <c r="D34" s="22">
        <v>499</v>
      </c>
      <c r="E34" t="s">
        <v>187</v>
      </c>
      <c r="F34" t="s">
        <v>187</v>
      </c>
      <c r="G34">
        <v>10</v>
      </c>
      <c r="H34" t="s">
        <v>248</v>
      </c>
      <c r="I34" t="s">
        <v>224</v>
      </c>
      <c r="J34" t="s">
        <v>187</v>
      </c>
      <c r="K34">
        <f t="shared" si="0"/>
        <v>800</v>
      </c>
    </row>
    <row r="35" spans="2:11" x14ac:dyDescent="0.35">
      <c r="B35" s="89">
        <v>42552</v>
      </c>
      <c r="C35" s="22">
        <v>1816</v>
      </c>
      <c r="D35" s="22">
        <v>505</v>
      </c>
      <c r="E35" t="s">
        <v>187</v>
      </c>
      <c r="F35" t="s">
        <v>187</v>
      </c>
      <c r="G35">
        <v>10</v>
      </c>
      <c r="H35" t="s">
        <v>249</v>
      </c>
      <c r="I35" t="s">
        <v>250</v>
      </c>
      <c r="J35" t="s">
        <v>187</v>
      </c>
      <c r="K35">
        <f t="shared" si="0"/>
        <v>800</v>
      </c>
    </row>
    <row r="36" spans="2:11" x14ac:dyDescent="0.35">
      <c r="B36" s="89">
        <v>42370</v>
      </c>
      <c r="C36" s="22">
        <v>1948</v>
      </c>
      <c r="D36" s="22">
        <v>464</v>
      </c>
      <c r="E36" t="s">
        <v>187</v>
      </c>
      <c r="F36" t="s">
        <v>187</v>
      </c>
      <c r="G36">
        <v>9</v>
      </c>
      <c r="H36" t="s">
        <v>187</v>
      </c>
      <c r="I36" t="s">
        <v>187</v>
      </c>
      <c r="J36" t="s">
        <v>187</v>
      </c>
      <c r="K36">
        <f t="shared" si="0"/>
        <v>800</v>
      </c>
    </row>
    <row r="37" spans="2:11" x14ac:dyDescent="0.35">
      <c r="B37" s="89">
        <v>42186</v>
      </c>
      <c r="C37" s="22">
        <v>1868</v>
      </c>
      <c r="D37" s="22">
        <v>370</v>
      </c>
      <c r="E37" t="s">
        <v>187</v>
      </c>
      <c r="F37" t="s">
        <v>187</v>
      </c>
      <c r="G37">
        <v>8</v>
      </c>
      <c r="H37" t="s">
        <v>187</v>
      </c>
      <c r="I37" t="s">
        <v>187</v>
      </c>
      <c r="J37" t="s">
        <v>187</v>
      </c>
      <c r="K37">
        <f t="shared" si="0"/>
        <v>800</v>
      </c>
    </row>
    <row r="38" spans="2:11" x14ac:dyDescent="0.35">
      <c r="B38" s="89">
        <v>42005</v>
      </c>
      <c r="C38" s="22">
        <v>2007</v>
      </c>
      <c r="D38" s="22">
        <v>364</v>
      </c>
      <c r="E38" t="s">
        <v>187</v>
      </c>
      <c r="F38" t="s">
        <v>187</v>
      </c>
      <c r="G38">
        <v>9</v>
      </c>
      <c r="H38" t="s">
        <v>187</v>
      </c>
      <c r="I38" t="s">
        <v>187</v>
      </c>
      <c r="J38" t="s">
        <v>187</v>
      </c>
      <c r="K38">
        <f t="shared" si="0"/>
        <v>800</v>
      </c>
    </row>
    <row r="39" spans="2:11" x14ac:dyDescent="0.35">
      <c r="B39" s="89">
        <v>41821</v>
      </c>
      <c r="C39" s="22">
        <v>1876</v>
      </c>
      <c r="D39" s="22">
        <v>296</v>
      </c>
      <c r="E39" t="s">
        <v>187</v>
      </c>
      <c r="F39" t="s">
        <v>187</v>
      </c>
      <c r="G39">
        <v>9</v>
      </c>
      <c r="H39" t="s">
        <v>187</v>
      </c>
      <c r="I39" t="s">
        <v>187</v>
      </c>
      <c r="J39" t="s">
        <v>187</v>
      </c>
      <c r="K39">
        <f t="shared" si="0"/>
        <v>800</v>
      </c>
    </row>
    <row r="40" spans="2:11" x14ac:dyDescent="0.35">
      <c r="B40" s="89">
        <v>41640</v>
      </c>
      <c r="C40" s="22">
        <v>1876</v>
      </c>
      <c r="D40" s="22">
        <v>296</v>
      </c>
      <c r="E40" t="s">
        <v>187</v>
      </c>
      <c r="F40" t="s">
        <v>187</v>
      </c>
      <c r="G40">
        <v>9</v>
      </c>
      <c r="H40" t="s">
        <v>187</v>
      </c>
      <c r="I40" t="s">
        <v>187</v>
      </c>
      <c r="J40" t="s">
        <v>187</v>
      </c>
      <c r="K40">
        <f t="shared" si="0"/>
        <v>800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20FC-D4F9-4301-89EB-995384B04904}">
  <dimension ref="B5:S20"/>
  <sheetViews>
    <sheetView showGridLines="0" tabSelected="1" zoomScale="80" zoomScaleNormal="80" workbookViewId="0">
      <selection activeCell="D2" sqref="D2"/>
    </sheetView>
  </sheetViews>
  <sheetFormatPr defaultRowHeight="14.5" x14ac:dyDescent="0.35"/>
  <cols>
    <col min="3" max="3" width="33.26953125" customWidth="1"/>
    <col min="4" max="4" width="18.453125" customWidth="1"/>
    <col min="18" max="18" width="17.81640625" bestFit="1" customWidth="1"/>
    <col min="19" max="19" width="13.54296875" bestFit="1" customWidth="1"/>
    <col min="20" max="20" width="14" bestFit="1" customWidth="1"/>
  </cols>
  <sheetData>
    <row r="5" spans="3:19" ht="15" thickBot="1" x14ac:dyDescent="0.4">
      <c r="C5" s="13"/>
      <c r="D5" s="13"/>
    </row>
    <row r="6" spans="3:19" ht="15" thickBot="1" x14ac:dyDescent="0.4">
      <c r="C6" s="125" t="s">
        <v>13</v>
      </c>
      <c r="D6" s="126" t="s">
        <v>14</v>
      </c>
      <c r="R6" s="126" t="s">
        <v>14</v>
      </c>
      <c r="S6" s="131">
        <v>1499198.7042778656</v>
      </c>
    </row>
    <row r="7" spans="3:19" ht="15" thickBot="1" x14ac:dyDescent="0.4">
      <c r="C7" s="51" t="s">
        <v>15</v>
      </c>
      <c r="D7" s="131">
        <f>'Data and Charts'!G25</f>
        <v>1499198.7042778656</v>
      </c>
    </row>
    <row r="8" spans="3:19" ht="15" thickBot="1" x14ac:dyDescent="0.4">
      <c r="C8" s="127" t="s">
        <v>16</v>
      </c>
      <c r="D8" s="132">
        <v>12.5</v>
      </c>
      <c r="R8" s="126" t="s">
        <v>17</v>
      </c>
      <c r="S8" s="131">
        <v>-18888327.157543793</v>
      </c>
    </row>
    <row r="9" spans="3:19" ht="15" thickBot="1" x14ac:dyDescent="0.4">
      <c r="C9" s="13" t="s">
        <v>18</v>
      </c>
      <c r="D9" s="130">
        <v>0.06</v>
      </c>
    </row>
    <row r="10" spans="3:19" ht="15" thickBot="1" x14ac:dyDescent="0.4">
      <c r="C10" s="127" t="s">
        <v>19</v>
      </c>
      <c r="D10" s="128">
        <v>-0.1</v>
      </c>
      <c r="R10" s="126" t="s">
        <v>20</v>
      </c>
      <c r="S10" s="131">
        <v>3615233.1287119277</v>
      </c>
    </row>
    <row r="11" spans="3:19" ht="15" thickBot="1" x14ac:dyDescent="0.4">
      <c r="C11" s="13" t="s">
        <v>21</v>
      </c>
      <c r="D11" s="130">
        <f>D10*'Price Elasticity of Demand'!C8</f>
        <v>0.17200000000000001</v>
      </c>
    </row>
    <row r="12" spans="3:19" ht="15" thickBot="1" x14ac:dyDescent="0.4">
      <c r="R12" s="126" t="s">
        <v>22</v>
      </c>
      <c r="S12" s="131">
        <v>9236241.1510588899</v>
      </c>
    </row>
    <row r="18" spans="2:4" x14ac:dyDescent="0.35">
      <c r="B18" s="1"/>
      <c r="C18" s="124"/>
      <c r="D18" s="1"/>
    </row>
    <row r="19" spans="2:4" x14ac:dyDescent="0.35">
      <c r="B19" s="1"/>
      <c r="C19" s="124"/>
      <c r="D19" s="1"/>
    </row>
    <row r="20" spans="2:4" x14ac:dyDescent="0.35">
      <c r="B20" s="1"/>
      <c r="C20" s="124"/>
      <c r="D20" s="1"/>
    </row>
  </sheetData>
  <dataValidations count="1">
    <dataValidation type="list" allowBlank="1" showInputMessage="1" showErrorMessage="1" sqref="D6" xr:uid="{81808B57-B8C5-41E6-B722-C2BBAE65CFD7}">
      <formula1>"Status Quo Growth, Lower Growth, Higher Growth, 7.5% Constant"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579A-1657-4BEB-9D20-40915F3A0D60}">
  <dimension ref="A1:T71"/>
  <sheetViews>
    <sheetView showGridLines="0" topLeftCell="A24" zoomScale="85" zoomScaleNormal="85" workbookViewId="0">
      <selection activeCell="J7" sqref="J7"/>
    </sheetView>
  </sheetViews>
  <sheetFormatPr defaultRowHeight="14.5" x14ac:dyDescent="0.35"/>
  <cols>
    <col min="2" max="2" width="19.81640625" customWidth="1"/>
    <col min="3" max="3" width="17" customWidth="1"/>
    <col min="4" max="5" width="15.26953125" bestFit="1" customWidth="1"/>
    <col min="6" max="6" width="17" customWidth="1"/>
    <col min="7" max="7" width="20.453125" customWidth="1"/>
    <col min="8" max="9" width="16.453125" bestFit="1" customWidth="1"/>
    <col min="10" max="10" width="18.81640625" customWidth="1"/>
    <col min="11" max="11" width="16.453125" bestFit="1" customWidth="1"/>
    <col min="12" max="12" width="18.26953125" customWidth="1"/>
    <col min="13" max="13" width="18.453125" customWidth="1"/>
    <col min="14" max="14" width="17.7265625" customWidth="1"/>
  </cols>
  <sheetData>
    <row r="1" spans="2:20" x14ac:dyDescent="0.35">
      <c r="T1" s="99"/>
    </row>
    <row r="2" spans="2:20" x14ac:dyDescent="0.35">
      <c r="T2" s="99"/>
    </row>
    <row r="3" spans="2:20" x14ac:dyDescent="0.35">
      <c r="T3" s="99"/>
    </row>
    <row r="4" spans="2:20" ht="15" thickBot="1" x14ac:dyDescent="0.4">
      <c r="F4" s="73" t="s">
        <v>23</v>
      </c>
      <c r="G4" s="72"/>
      <c r="H4" s="72"/>
      <c r="I4" s="72"/>
      <c r="J4" s="72"/>
      <c r="M4" s="14"/>
      <c r="N4" s="24"/>
    </row>
    <row r="5" spans="2:20" ht="15" thickBot="1" x14ac:dyDescent="0.4">
      <c r="B5" s="13"/>
      <c r="C5" s="13"/>
      <c r="D5" s="13"/>
      <c r="E5" s="13"/>
      <c r="F5" s="137" t="s">
        <v>24</v>
      </c>
      <c r="G5" s="138"/>
      <c r="H5" s="70"/>
      <c r="I5" s="120" t="s">
        <v>25</v>
      </c>
      <c r="J5" s="119" t="str">
        <f>Cover!D6</f>
        <v>Status Quo Growth</v>
      </c>
      <c r="K5" s="77" t="str">
        <f>CONCATENATE("New Tax"," ","Fcst.")</f>
        <v>New Tax Fcst.</v>
      </c>
    </row>
    <row r="6" spans="2:20" ht="15" thickBot="1" x14ac:dyDescent="0.4">
      <c r="B6" s="59" t="s">
        <v>26</v>
      </c>
      <c r="C6" s="59" t="s">
        <v>27</v>
      </c>
      <c r="D6" s="59" t="s">
        <v>28</v>
      </c>
      <c r="E6" s="59" t="s">
        <v>29</v>
      </c>
      <c r="F6" s="103" t="s">
        <v>30</v>
      </c>
      <c r="G6" s="61" t="s">
        <v>31</v>
      </c>
      <c r="H6" s="59" t="s">
        <v>32</v>
      </c>
      <c r="I6" s="59" t="s">
        <v>33</v>
      </c>
      <c r="J6" s="59" t="s">
        <v>34</v>
      </c>
      <c r="K6" s="59" t="s">
        <v>35</v>
      </c>
      <c r="L6" s="59" t="s">
        <v>36</v>
      </c>
      <c r="M6" s="59" t="s">
        <v>37</v>
      </c>
      <c r="N6" s="59" t="s">
        <v>38</v>
      </c>
    </row>
    <row r="7" spans="2:20" x14ac:dyDescent="0.35">
      <c r="B7" t="s">
        <v>39</v>
      </c>
      <c r="F7" s="105"/>
      <c r="G7" s="80">
        <f>IF($F$5="Local Revenue Market Sizing Estimate",'Market Sizing'!$B$26*(IF($J$5="Status Quo Growth",(1+'Market Sizing'!C$34),IF($J$5="Lower Growth",(1+'Market Sizing'!C$35),IF($J$5="Higher Growth",(1+'Market Sizing'!C$36),(1+'Market Sizing'!C$37))))))</f>
        <v>286830626.60627443</v>
      </c>
      <c r="H7" s="22">
        <f>IF($F$5="Local Revenue Market Sizing Estimate",G$7*(IF($J$5="Status Quo Tax",(1+'Market Sizing'!D$34),IF($J$5="Lower Growth",(1+'Market Sizing'!D$35),IF($J$5="Higher Growth",(1+'Market Sizing'!D$36),(1+'Market Sizing'!D$37))))))</f>
        <v>308342923.60174501</v>
      </c>
      <c r="I7" s="22">
        <f>IF($F$5="Local Revenue Market Sizing Estimate",H$7*(IF($J$5="Status Quo Tax",(1+'Market Sizing'!E$34),IF($J$5="Lower Growth",(1+'Market Sizing'!E$35),IF($J$5="Higher Growth",(1+'Market Sizing'!E$36),(1+'Market Sizing'!E$37))))))</f>
        <v>331468642.87187588</v>
      </c>
      <c r="J7" s="22">
        <f>IF($F$5="Local Revenue Market Sizing Estimate",I$7*(IF($J$5="Status Quo Tax",(1+'Market Sizing'!F$34),IF($J$5="Lower Growth",(1+'Market Sizing'!F$35),IF($J$5="Higher Growth",(1+'Market Sizing'!F$36),(1+'Market Sizing'!F$37))))))</f>
        <v>356328791.08726656</v>
      </c>
      <c r="K7" s="22">
        <f>IF($F$5="Local Revenue Market Sizing Estimate",J$7*(IF($J$5="Status Quo Tax",(1+'Market Sizing'!G$34),IF($J$5="Lower Growth",(1+'Market Sizing'!G$35),IF($J$5="Higher Growth",(1+'Market Sizing'!G$36),(1+'Market Sizing'!G$37))))))</f>
        <v>383053450.41881156</v>
      </c>
      <c r="L7" s="22">
        <f>IF($F$5="Local Revenue Market Sizing Estimate",K$7*(IF($J$5="Status Quo Tax",(1+'Market Sizing'!H$34),IF($J$5="Lower Growth",(1+'Market Sizing'!H$35),IF($J$5="Higher Growth",(1+'Market Sizing'!H$36),(1+'Market Sizing'!H$37))))))</f>
        <v>411782459.20022243</v>
      </c>
      <c r="M7" s="22">
        <f>IF($F$5="Local Revenue Market Sizing Estimate",L$7*(IF($J$5="Status Quo Tax",(1+'Market Sizing'!I$34),IF($J$5="Lower Growth",(1+'Market Sizing'!I$35),IF($J$5="Higher Growth",(1+'Market Sizing'!I$36),(1+'Market Sizing'!I$37))))))</f>
        <v>442666143.64023912</v>
      </c>
      <c r="N7" s="22">
        <f>IF($F$5="Local Revenue Market Sizing Estimate",M$7*(IF($J$5="Status Quo Tax",(1+'Market Sizing'!J$34),IF($J$5="Lower Growth",(1+'Market Sizing'!J$35),IF($J$5="Higher Growth",(1+'Market Sizing'!J$36),(1+'Market Sizing'!J$37))))))</f>
        <v>475866104.41325706</v>
      </c>
    </row>
    <row r="8" spans="2:20" ht="15" thickBot="1" x14ac:dyDescent="0.4">
      <c r="B8" s="13" t="s">
        <v>40</v>
      </c>
      <c r="C8" s="13"/>
      <c r="D8" s="13"/>
      <c r="E8" s="13"/>
      <c r="F8" s="15">
        <v>1039935</v>
      </c>
      <c r="G8" s="27">
        <f>G32</f>
        <v>1084539</v>
      </c>
      <c r="H8" s="15">
        <f>IF($F$5="Local Revenue Market Sizing Estimate",G$8*(IF($J$5="Status Quo Growth",(1+'Market Sizing'!D$34),IF($J$5="Lower Growth",(1+'Market Sizing'!D$35),IF($J$5="Higher Growth",(1+'Market Sizing'!D$36),(1+'Market Sizing'!D$37))))))</f>
        <v>1099556</v>
      </c>
      <c r="I8" s="15">
        <f>IF($F$5="Local Revenue Market Sizing Estimate",H$8*(IF($J$5="Status Quo Growth",(1+'Market Sizing'!E$34),IF($J$5="Lower Growth",(1+'Market Sizing'!E$35),IF($J$5="Higher Growth",(1+'Market Sizing'!E$36),(1+'Market Sizing'!E$37))))))</f>
        <v>1129499</v>
      </c>
      <c r="J8" s="15">
        <f>IF($F$5="Local Revenue Market Sizing Estimate",I$8*(IF($J$5="Status Quo Growth",(1+'Market Sizing'!F$34),IF($J$5="Lower Growth",(1+'Market Sizing'!F$35),IF($J$5="Higher Growth",(1+'Market Sizing'!F$36),(1+'Market Sizing'!F$37))))))</f>
        <v>1271739</v>
      </c>
      <c r="K8" s="15">
        <f>IF($F$5="Local Revenue Market Sizing Estimate",J$8*(IF($J$5="Status Quo Growth",(1+'Market Sizing'!G$34),IF($J$5="Lower Growth",(1+'Market Sizing'!G$35),IF($J$5="Higher Growth",(1+'Market Sizing'!G$36),(1+'Market Sizing'!G$37))))))</f>
        <v>1413979</v>
      </c>
      <c r="L8" s="15">
        <f>IF($F$5="Local Revenue Market Sizing Estimate",K$8*(IF($J$5="Status Quo Growth",(1+'Market Sizing'!H$34),IF($J$5="Lower Growth",(1+'Market Sizing'!H$35),IF($J$5="Higher Growth",(1+'Market Sizing'!H$36),(1+'Market Sizing'!H$37))))))</f>
        <v>1556219</v>
      </c>
      <c r="M8" s="15">
        <f>IF($F$5="Local Revenue Market Sizing Estimate",L$8*(IF($J$5="Status Quo Growth",(1+'Market Sizing'!I$34),IF($J$5="Lower Growth",(1+'Market Sizing'!I$35),IF($J$5="Higher Growth",(1+'Market Sizing'!I$36),(1+'Market Sizing'!I$37))))))</f>
        <v>1698459</v>
      </c>
      <c r="N8" s="15">
        <f>IF($F$5="Local Revenue Market Sizing Estimate",M$8*(IF($J$5="Status Quo Growth",(1+'Market Sizing'!J$34),IF($J$5="Lower Growth",(1+'Market Sizing'!J$35),IF($J$5="Higher Growth",(1+'Market Sizing'!J$36),(1+'Market Sizing'!J$37))))))</f>
        <v>1840699</v>
      </c>
    </row>
    <row r="9" spans="2:20" x14ac:dyDescent="0.35">
      <c r="B9" t="s">
        <v>41</v>
      </c>
      <c r="G9" s="28">
        <f>G8/F8-1</f>
        <v>4.2891142234851243E-2</v>
      </c>
      <c r="H9" s="24">
        <f t="shared" ref="H9:N9" si="0">H8/G8-1</f>
        <v>1.384643613553771E-2</v>
      </c>
      <c r="I9" s="24">
        <f t="shared" si="0"/>
        <v>2.7231900876353743E-2</v>
      </c>
      <c r="J9" s="24">
        <f>J8/I8-1</f>
        <v>0.12593193973611316</v>
      </c>
      <c r="K9" s="24">
        <f t="shared" si="0"/>
        <v>0.11184684907830933</v>
      </c>
      <c r="L9" s="24">
        <f t="shared" si="0"/>
        <v>0.10059555339930792</v>
      </c>
      <c r="M9" s="24">
        <f t="shared" si="0"/>
        <v>9.1401017466050671E-2</v>
      </c>
      <c r="N9" s="24">
        <f t="shared" si="0"/>
        <v>8.3746501976203147E-2</v>
      </c>
    </row>
    <row r="10" spans="2:20" ht="15" thickBot="1" x14ac:dyDescent="0.4">
      <c r="G10" s="106"/>
      <c r="H10" s="24"/>
      <c r="I10" s="24"/>
      <c r="J10" s="24"/>
      <c r="K10" s="24"/>
      <c r="L10" s="24"/>
      <c r="M10" s="24"/>
      <c r="N10" s="24"/>
    </row>
    <row r="11" spans="2:20" ht="15" thickBot="1" x14ac:dyDescent="0.4">
      <c r="B11" s="59" t="s">
        <v>42</v>
      </c>
      <c r="C11" s="59" t="s">
        <v>27</v>
      </c>
      <c r="D11" s="59" t="s">
        <v>28</v>
      </c>
      <c r="E11" s="59" t="s">
        <v>29</v>
      </c>
      <c r="F11" s="103" t="s">
        <v>30</v>
      </c>
      <c r="G11" s="61" t="s">
        <v>31</v>
      </c>
      <c r="H11" s="59" t="s">
        <v>32</v>
      </c>
      <c r="I11" s="59" t="s">
        <v>33</v>
      </c>
      <c r="J11" s="59" t="s">
        <v>34</v>
      </c>
      <c r="K11" s="59" t="s">
        <v>35</v>
      </c>
      <c r="L11" s="59" t="s">
        <v>36</v>
      </c>
      <c r="M11" s="59" t="s">
        <v>37</v>
      </c>
      <c r="N11" s="59" t="s">
        <v>38</v>
      </c>
    </row>
    <row r="12" spans="2:20" x14ac:dyDescent="0.35">
      <c r="B12" t="s">
        <v>39</v>
      </c>
      <c r="G12" s="80">
        <f>IF($F$5="Local Revenue Market Sizing Estimate",'Market Sizing'!$B$26*(IF($J$5="Status Quo Growth",(1+'Market Sizing'!C$34),IF($J$5="Lower Growth",(1+'Market Sizing'!C$35),IF($J$5="Higher Growth",(1+'Market Sizing'!C$36),(1+'Market Sizing'!C$37))))))</f>
        <v>286830626.60627443</v>
      </c>
      <c r="H12" s="22">
        <f>G12*(1+H14)</f>
        <v>340820188.4314931</v>
      </c>
      <c r="I12" s="22">
        <f>H12*(1+I9)</f>
        <v>350101370.01951975</v>
      </c>
      <c r="J12" s="22">
        <f>I12*(1+J9)</f>
        <v>394190314.65034854</v>
      </c>
      <c r="K12" s="22">
        <f t="shared" ref="K12:N12" si="1">J12*(1+K9)</f>
        <v>438279259.28117734</v>
      </c>
      <c r="L12" s="22">
        <f t="shared" si="1"/>
        <v>482368203.91200614</v>
      </c>
      <c r="M12" s="22">
        <f t="shared" si="1"/>
        <v>526457148.54283488</v>
      </c>
      <c r="N12" s="22">
        <f t="shared" si="1"/>
        <v>570546093.17366362</v>
      </c>
    </row>
    <row r="13" spans="2:20" ht="15" thickBot="1" x14ac:dyDescent="0.4">
      <c r="B13" s="13" t="s">
        <v>40</v>
      </c>
      <c r="C13" s="13"/>
      <c r="D13" s="13"/>
      <c r="E13" s="13"/>
      <c r="F13" s="15">
        <f>F8</f>
        <v>1039935</v>
      </c>
      <c r="G13" s="27">
        <f>G8</f>
        <v>1084539</v>
      </c>
      <c r="H13" s="133">
        <f>H8*(1+Cover!$D$11)</f>
        <v>1288679.632</v>
      </c>
      <c r="I13" s="133">
        <f>H13*(1+I9)</f>
        <v>1323772.828</v>
      </c>
      <c r="J13" s="133">
        <f>I13*(1+J9)</f>
        <v>1490478.108</v>
      </c>
      <c r="K13" s="133">
        <f t="shared" ref="K13:N13" si="2">J13*(1+K9)</f>
        <v>1657183.388</v>
      </c>
      <c r="L13" s="133">
        <f t="shared" si="2"/>
        <v>1823888.6680000001</v>
      </c>
      <c r="M13" s="133">
        <f t="shared" si="2"/>
        <v>1990593.9479999999</v>
      </c>
      <c r="N13" s="133">
        <f t="shared" si="2"/>
        <v>2157299.2279999997</v>
      </c>
    </row>
    <row r="14" spans="2:20" x14ac:dyDescent="0.35">
      <c r="B14" t="s">
        <v>41</v>
      </c>
      <c r="G14" s="28">
        <f>G13/F13-1</f>
        <v>4.2891142234851243E-2</v>
      </c>
      <c r="H14" s="24">
        <f t="shared" ref="H14" si="3">H13/G13-1</f>
        <v>0.18822802315085019</v>
      </c>
      <c r="I14" s="24">
        <f>I13/H13-1</f>
        <v>2.7231900876353743E-2</v>
      </c>
      <c r="J14" s="24">
        <f>J13/I13-1</f>
        <v>0.12593193973611316</v>
      </c>
      <c r="K14" s="24">
        <f t="shared" ref="K14" si="4">K13/J13-1</f>
        <v>0.11184684907830933</v>
      </c>
      <c r="L14" s="24">
        <f t="shared" ref="L14" si="5">L13/K13-1</f>
        <v>0.10059555339930792</v>
      </c>
      <c r="M14" s="24">
        <f t="shared" ref="M14" si="6">M13/L13-1</f>
        <v>9.1401017466050671E-2</v>
      </c>
      <c r="N14" s="24">
        <f t="shared" ref="N14" si="7">N13/M13-1</f>
        <v>8.3746501976203147E-2</v>
      </c>
    </row>
    <row r="15" spans="2:20" x14ac:dyDescent="0.35">
      <c r="G15" s="106"/>
      <c r="H15" s="24"/>
      <c r="I15" s="99"/>
      <c r="J15" s="24"/>
      <c r="K15" s="24"/>
      <c r="L15" s="24"/>
      <c r="M15" s="24"/>
      <c r="N15" s="24"/>
    </row>
    <row r="16" spans="2:20" ht="15" thickBot="1" x14ac:dyDescent="0.4">
      <c r="B16" s="49"/>
      <c r="C16" s="49"/>
      <c r="D16" s="14"/>
      <c r="E16" s="50"/>
      <c r="F16" s="74" t="s">
        <v>43</v>
      </c>
      <c r="G16" s="75"/>
      <c r="H16" s="75"/>
      <c r="I16" s="75"/>
      <c r="J16" s="75"/>
      <c r="K16" s="24"/>
      <c r="L16" s="24"/>
      <c r="M16" s="24"/>
      <c r="N16" s="94"/>
    </row>
    <row r="17" spans="2:14" ht="15" thickBot="1" x14ac:dyDescent="0.4">
      <c r="B17" s="13"/>
      <c r="C17" s="15"/>
      <c r="D17" s="15"/>
      <c r="E17" s="15"/>
      <c r="F17" s="35" t="s">
        <v>44</v>
      </c>
      <c r="G17" s="129">
        <f>Cover!D8</f>
        <v>12.5</v>
      </c>
      <c r="H17" s="15"/>
      <c r="I17" s="35" t="s">
        <v>45</v>
      </c>
      <c r="J17" s="121">
        <f>Cover!D9</f>
        <v>0.06</v>
      </c>
      <c r="K17" s="15"/>
      <c r="L17" s="16"/>
      <c r="M17" s="16"/>
      <c r="N17" s="15"/>
    </row>
    <row r="18" spans="2:14" ht="15" thickBot="1" x14ac:dyDescent="0.4">
      <c r="B18" s="71" t="s">
        <v>46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pans="2:14" ht="15" thickBot="1" x14ac:dyDescent="0.4">
      <c r="B19" s="76" t="s">
        <v>47</v>
      </c>
      <c r="C19" s="59" t="s">
        <v>27</v>
      </c>
      <c r="D19" s="59" t="s">
        <v>28</v>
      </c>
      <c r="E19" s="59" t="s">
        <v>29</v>
      </c>
      <c r="F19" s="103" t="s">
        <v>30</v>
      </c>
      <c r="G19" s="61" t="s">
        <v>31</v>
      </c>
      <c r="H19" s="59" t="s">
        <v>32</v>
      </c>
      <c r="I19" s="59" t="s">
        <v>33</v>
      </c>
      <c r="J19" s="59" t="s">
        <v>34</v>
      </c>
      <c r="K19" s="59" t="s">
        <v>35</v>
      </c>
      <c r="L19" s="59" t="s">
        <v>36</v>
      </c>
      <c r="M19" s="59" t="s">
        <v>37</v>
      </c>
      <c r="N19" s="59" t="s">
        <v>38</v>
      </c>
    </row>
    <row r="20" spans="2:14" x14ac:dyDescent="0.35">
      <c r="B20" t="s">
        <v>48</v>
      </c>
      <c r="C20" s="22">
        <v>19197345</v>
      </c>
      <c r="D20" s="22">
        <v>24636960</v>
      </c>
      <c r="E20" s="22">
        <v>28890060</v>
      </c>
      <c r="F20" s="104">
        <v>29528350</v>
      </c>
      <c r="G20" s="80">
        <v>28882732</v>
      </c>
      <c r="H20" s="22">
        <f>$G$17*H8*(1+'Price Elasticity of Demand'!C8*H44)</f>
        <v>24842818.796424732</v>
      </c>
      <c r="I20" s="22">
        <f>$G$17*(I8*(1+'Price Elasticity of Demand'!C8*H44)*0.5)</f>
        <v>12759667.987689093</v>
      </c>
      <c r="J20" s="22">
        <f>$G$17*J8*0</f>
        <v>0</v>
      </c>
      <c r="K20" s="22">
        <f>$G$17*K8*0</f>
        <v>0</v>
      </c>
      <c r="L20" s="22">
        <f>$G$17*L8*0</f>
        <v>0</v>
      </c>
      <c r="M20" s="22">
        <f>$G$17*M8*0</f>
        <v>0</v>
      </c>
      <c r="N20" s="22">
        <f>$G$17*N8*0</f>
        <v>0</v>
      </c>
    </row>
    <row r="21" spans="2:14" ht="15" thickBot="1" x14ac:dyDescent="0.4">
      <c r="B21" s="13" t="s">
        <v>49</v>
      </c>
      <c r="C21" s="15"/>
      <c r="D21" s="15"/>
      <c r="E21" s="15"/>
      <c r="F21" s="15"/>
      <c r="G21" s="15"/>
      <c r="H21" s="15"/>
      <c r="I21" s="15">
        <f>0.5*J17*I7*(1+Cover!$D$11)</f>
        <v>11654437.483375154</v>
      </c>
      <c r="J21" s="15">
        <f>$J$17*(J7*(1+Cover!$D$11))</f>
        <v>25057040.589256581</v>
      </c>
      <c r="K21" s="15">
        <f>$J$17*(K7*(1+Cover!$D$11))</f>
        <v>26936318.633450828</v>
      </c>
      <c r="L21" s="15">
        <f>$J$17*(L7*(1+Cover!$D$11))</f>
        <v>28956542.530959636</v>
      </c>
      <c r="M21" s="15">
        <f>$J$17*(M7*(1+Cover!$D$11))</f>
        <v>31128283.220781609</v>
      </c>
      <c r="N21" s="15">
        <f>$J$17*(N7*(1+Cover!$D$11))</f>
        <v>33462904.462340232</v>
      </c>
    </row>
    <row r="22" spans="2:14" x14ac:dyDescent="0.35">
      <c r="B22" t="s">
        <v>50</v>
      </c>
      <c r="C22" s="14"/>
      <c r="D22" s="14"/>
      <c r="E22" s="14"/>
      <c r="F22" s="104"/>
      <c r="G22" s="79">
        <f>SUM(G20:G21)</f>
        <v>28882732</v>
      </c>
      <c r="H22" s="22">
        <f t="shared" ref="H22:N22" si="8">SUM(H20:H21)</f>
        <v>24842818.796424732</v>
      </c>
      <c r="I22" s="22">
        <f t="shared" si="8"/>
        <v>24414105.471064247</v>
      </c>
      <c r="J22" s="22">
        <f t="shared" si="8"/>
        <v>25057040.589256581</v>
      </c>
      <c r="K22" s="22">
        <f t="shared" si="8"/>
        <v>26936318.633450828</v>
      </c>
      <c r="L22" s="22">
        <f t="shared" si="8"/>
        <v>28956542.530959636</v>
      </c>
      <c r="M22" s="22">
        <f t="shared" si="8"/>
        <v>31128283.220781609</v>
      </c>
      <c r="N22" s="22">
        <f t="shared" si="8"/>
        <v>33462904.462340232</v>
      </c>
    </row>
    <row r="23" spans="2:14" x14ac:dyDescent="0.35">
      <c r="C23" s="91"/>
      <c r="F23" s="106">
        <f>G53-G52</f>
        <v>7.5877033844505143E-3</v>
      </c>
      <c r="G23" s="99"/>
      <c r="H23" s="22">
        <f>H22/H32</f>
        <v>22.593500282318256</v>
      </c>
      <c r="I23" s="22">
        <f t="shared" ref="I23:N23" si="9">I22/I32</f>
        <v>21.614986353298452</v>
      </c>
      <c r="J23" s="22">
        <f t="shared" si="9"/>
        <v>19.702974108096537</v>
      </c>
      <c r="K23" s="22">
        <f t="shared" si="9"/>
        <v>19.050013213386357</v>
      </c>
      <c r="L23" s="22">
        <f t="shared" si="9"/>
        <v>18.606984319661716</v>
      </c>
      <c r="M23" s="22">
        <f t="shared" si="9"/>
        <v>18.327368055856283</v>
      </c>
      <c r="N23" s="22">
        <f t="shared" si="9"/>
        <v>18.179454904001268</v>
      </c>
    </row>
    <row r="24" spans="2:14" x14ac:dyDescent="0.35">
      <c r="C24" s="14"/>
      <c r="D24" s="14"/>
      <c r="E24" s="1">
        <f>E25/(SUM(H22:N22))</f>
        <v>1.5392340771541885E-2</v>
      </c>
      <c r="F24" s="1">
        <f>G52/G53-1</f>
        <v>-0.10653185327710457</v>
      </c>
      <c r="G24" s="99"/>
      <c r="H24" s="24">
        <f>H22/H7</f>
        <v>8.0568798227105276E-2</v>
      </c>
      <c r="I24" s="24">
        <f t="shared" ref="I24:N24" si="10">I22/I7</f>
        <v>7.3654344071698949E-2</v>
      </c>
      <c r="J24" s="24">
        <f t="shared" si="10"/>
        <v>7.0319999999999994E-2</v>
      </c>
      <c r="K24" s="24">
        <f t="shared" si="10"/>
        <v>7.0319999999999994E-2</v>
      </c>
      <c r="L24" s="24">
        <f t="shared" si="10"/>
        <v>7.031999999999998E-2</v>
      </c>
      <c r="M24" s="24">
        <f t="shared" si="10"/>
        <v>7.0319999999999994E-2</v>
      </c>
      <c r="N24" s="24">
        <f t="shared" si="10"/>
        <v>7.0319999999999994E-2</v>
      </c>
    </row>
    <row r="25" spans="2:14" x14ac:dyDescent="0.35">
      <c r="B25" s="37" t="s">
        <v>51</v>
      </c>
      <c r="C25" s="37"/>
      <c r="D25" s="37" t="s">
        <v>52</v>
      </c>
      <c r="E25" s="81">
        <f>SUM(G25:N25)</f>
        <v>2998397.4085557312</v>
      </c>
      <c r="F25" s="37"/>
      <c r="G25" s="109">
        <f>SUM(H25:N25)</f>
        <v>1499198.7042778656</v>
      </c>
      <c r="H25" s="78">
        <f>H22-H42</f>
        <v>733173.79642473161</v>
      </c>
      <c r="I25" s="78">
        <f t="shared" ref="I25:N25" si="11">I22-I42</f>
        <v>3146910.4710642472</v>
      </c>
      <c r="J25" s="78">
        <f t="shared" si="11"/>
        <v>1017445.5892565809</v>
      </c>
      <c r="K25" s="78">
        <f t="shared" si="11"/>
        <v>124323.63345082849</v>
      </c>
      <c r="L25" s="78">
        <f t="shared" si="11"/>
        <v>-627852.46904036403</v>
      </c>
      <c r="M25" s="78">
        <f t="shared" si="11"/>
        <v>-1228511.7792183906</v>
      </c>
      <c r="N25" s="78">
        <f t="shared" si="11"/>
        <v>-1666290.537659768</v>
      </c>
    </row>
    <row r="26" spans="2:14" x14ac:dyDescent="0.35">
      <c r="C26" s="23">
        <v>1</v>
      </c>
      <c r="D26" s="23">
        <v>2</v>
      </c>
      <c r="E26" s="23">
        <v>3</v>
      </c>
      <c r="F26" s="100"/>
      <c r="G26" s="23"/>
      <c r="H26" s="23">
        <v>6</v>
      </c>
      <c r="I26" s="23">
        <v>7</v>
      </c>
      <c r="J26" s="23">
        <v>8</v>
      </c>
      <c r="K26" s="23">
        <v>9</v>
      </c>
      <c r="L26" s="23">
        <v>10</v>
      </c>
      <c r="M26" s="23">
        <v>11</v>
      </c>
      <c r="N26" s="23">
        <v>12</v>
      </c>
    </row>
    <row r="27" spans="2:14" ht="15" thickBot="1" x14ac:dyDescent="0.4">
      <c r="B27" s="34" t="s">
        <v>53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2:14" ht="15" thickBot="1" x14ac:dyDescent="0.4">
      <c r="B28" s="60" t="s">
        <v>54</v>
      </c>
      <c r="C28" s="59" t="s">
        <v>27</v>
      </c>
      <c r="D28" s="59" t="s">
        <v>28</v>
      </c>
      <c r="E28" s="59" t="s">
        <v>29</v>
      </c>
      <c r="F28" s="103" t="s">
        <v>30</v>
      </c>
      <c r="G28" s="61" t="s">
        <v>31</v>
      </c>
      <c r="H28" s="59" t="s">
        <v>32</v>
      </c>
      <c r="I28" s="59" t="s">
        <v>33</v>
      </c>
      <c r="J28" s="59" t="s">
        <v>34</v>
      </c>
      <c r="K28" s="59" t="s">
        <v>35</v>
      </c>
      <c r="L28" s="59" t="s">
        <v>36</v>
      </c>
      <c r="M28" s="59" t="s">
        <v>37</v>
      </c>
      <c r="N28" s="59" t="s">
        <v>38</v>
      </c>
    </row>
    <row r="29" spans="2:14" x14ac:dyDescent="0.35">
      <c r="B29" t="s">
        <v>55</v>
      </c>
      <c r="C29" s="14">
        <v>291035</v>
      </c>
      <c r="D29" s="14">
        <v>343271</v>
      </c>
      <c r="E29" s="14">
        <v>377748</v>
      </c>
      <c r="F29" s="105">
        <v>329691</v>
      </c>
      <c r="G29" s="29">
        <f>'DOR Filings'!C97</f>
        <v>274386</v>
      </c>
      <c r="H29" s="14">
        <f t="shared" ref="H29:N29" si="12">MAX(-25073*(H26^2)+140411*H26+172459,0)</f>
        <v>112297</v>
      </c>
      <c r="I29" s="14">
        <f t="shared" si="12"/>
        <v>0</v>
      </c>
      <c r="J29" s="14">
        <f t="shared" si="12"/>
        <v>0</v>
      </c>
      <c r="K29" s="14">
        <f t="shared" si="12"/>
        <v>0</v>
      </c>
      <c r="L29" s="14">
        <f t="shared" si="12"/>
        <v>0</v>
      </c>
      <c r="M29" s="14">
        <f t="shared" si="12"/>
        <v>0</v>
      </c>
      <c r="N29" s="14">
        <f t="shared" si="12"/>
        <v>0</v>
      </c>
    </row>
    <row r="30" spans="2:14" x14ac:dyDescent="0.35">
      <c r="B30" t="s">
        <v>56</v>
      </c>
      <c r="C30" s="14">
        <v>42146</v>
      </c>
      <c r="D30" s="14">
        <v>125345</v>
      </c>
      <c r="E30" s="14">
        <v>173538</v>
      </c>
      <c r="F30" s="92">
        <v>239014</v>
      </c>
      <c r="G30" s="26">
        <f>'DOR Filings'!H97</f>
        <v>300539</v>
      </c>
      <c r="H30" s="14">
        <f t="shared" ref="H30:N30" si="13">63880*H26-14689</f>
        <v>368591</v>
      </c>
      <c r="I30" s="14">
        <f>63880*I26-14689</f>
        <v>432471</v>
      </c>
      <c r="J30" s="14">
        <f t="shared" si="13"/>
        <v>496351</v>
      </c>
      <c r="K30" s="14">
        <f t="shared" si="13"/>
        <v>560231</v>
      </c>
      <c r="L30" s="14">
        <f t="shared" si="13"/>
        <v>624111</v>
      </c>
      <c r="M30" s="14">
        <f t="shared" si="13"/>
        <v>687991</v>
      </c>
      <c r="N30" s="14">
        <f t="shared" si="13"/>
        <v>751871</v>
      </c>
    </row>
    <row r="31" spans="2:14" ht="15" thickBot="1" x14ac:dyDescent="0.4">
      <c r="B31" s="13" t="s">
        <v>57</v>
      </c>
      <c r="C31" s="15">
        <v>239463</v>
      </c>
      <c r="D31" s="15">
        <v>289319</v>
      </c>
      <c r="E31" s="15">
        <v>377614</v>
      </c>
      <c r="F31" s="15">
        <v>471230</v>
      </c>
      <c r="G31" s="27">
        <f>'DOR Filings'!M97</f>
        <v>509614</v>
      </c>
      <c r="H31" s="15">
        <f t="shared" ref="H31:N31" si="14">78360*H26+148508</f>
        <v>618668</v>
      </c>
      <c r="I31" s="15">
        <f>78360*I26+148508</f>
        <v>697028</v>
      </c>
      <c r="J31" s="15">
        <f t="shared" si="14"/>
        <v>775388</v>
      </c>
      <c r="K31" s="15">
        <f t="shared" si="14"/>
        <v>853748</v>
      </c>
      <c r="L31" s="15">
        <f t="shared" si="14"/>
        <v>932108</v>
      </c>
      <c r="M31" s="15">
        <f t="shared" si="14"/>
        <v>1010468</v>
      </c>
      <c r="N31" s="15">
        <f t="shared" si="14"/>
        <v>1088828</v>
      </c>
    </row>
    <row r="32" spans="2:14" x14ac:dyDescent="0.35">
      <c r="B32" t="s">
        <v>58</v>
      </c>
      <c r="C32" s="14">
        <f>SUM(C29:C31)</f>
        <v>572644</v>
      </c>
      <c r="D32" s="14">
        <f t="shared" ref="D32:F32" si="15">SUM(D29:D31)</f>
        <v>757935</v>
      </c>
      <c r="E32" s="14">
        <f t="shared" si="15"/>
        <v>928900</v>
      </c>
      <c r="F32" s="105">
        <f t="shared" si="15"/>
        <v>1039935</v>
      </c>
      <c r="G32" s="26">
        <f t="shared" ref="G32" si="16">SUM(G29:G31)</f>
        <v>1084539</v>
      </c>
      <c r="H32" s="14">
        <f t="shared" ref="H32" si="17">SUM(H29:H31)</f>
        <v>1099556</v>
      </c>
      <c r="I32" s="14">
        <f t="shared" ref="I32" si="18">SUM(I29:I31)</f>
        <v>1129499</v>
      </c>
      <c r="J32" s="14">
        <f>SUM(J29:J31)</f>
        <v>1271739</v>
      </c>
      <c r="K32" s="14">
        <f t="shared" ref="K32" si="19">SUM(K29:K31)</f>
        <v>1413979</v>
      </c>
      <c r="L32" s="14">
        <f t="shared" ref="L32" si="20">SUM(L29:L31)</f>
        <v>1556219</v>
      </c>
      <c r="M32" s="14">
        <f t="shared" ref="M32" si="21">SUM(M29:M31)</f>
        <v>1698459</v>
      </c>
      <c r="N32" s="14">
        <f t="shared" ref="N32" si="22">SUM(N29:N31)</f>
        <v>1840699</v>
      </c>
    </row>
    <row r="33" spans="1:14" x14ac:dyDescent="0.35">
      <c r="B33" t="s">
        <v>59</v>
      </c>
      <c r="C33" s="14"/>
      <c r="D33" s="24">
        <f t="shared" ref="D33:F33" si="23">D32/C32-1</f>
        <v>0.32357101445226011</v>
      </c>
      <c r="E33" s="24">
        <f>E32/D32-1</f>
        <v>0.22556683620627105</v>
      </c>
      <c r="F33" s="106">
        <f t="shared" si="23"/>
        <v>0.11953385725051136</v>
      </c>
      <c r="G33" s="28">
        <f>G32/F32-1</f>
        <v>4.2891142234851243E-2</v>
      </c>
      <c r="H33" s="24">
        <f>H32/G32-1</f>
        <v>1.384643613553771E-2</v>
      </c>
      <c r="I33" s="24">
        <f t="shared" ref="I33:N33" si="24">I32/H32-1</f>
        <v>2.7231900876353743E-2</v>
      </c>
      <c r="J33" s="24">
        <f>J32/I32-1</f>
        <v>0.12593193973611316</v>
      </c>
      <c r="K33" s="24">
        <f t="shared" si="24"/>
        <v>0.11184684907830933</v>
      </c>
      <c r="L33" s="24">
        <f t="shared" si="24"/>
        <v>0.10059555339930792</v>
      </c>
      <c r="M33" s="24">
        <f t="shared" si="24"/>
        <v>9.1401017466050671E-2</v>
      </c>
      <c r="N33" s="24">
        <f t="shared" si="24"/>
        <v>8.3746501976203147E-2</v>
      </c>
    </row>
    <row r="34" spans="1:14" hidden="1" x14ac:dyDescent="0.35">
      <c r="B34" t="s">
        <v>60</v>
      </c>
      <c r="C34" s="14">
        <v>6746</v>
      </c>
      <c r="D34" s="14">
        <v>8381</v>
      </c>
      <c r="E34" s="14">
        <v>8318</v>
      </c>
      <c r="F34" s="14">
        <v>8162</v>
      </c>
    </row>
    <row r="35" spans="1:14" x14ac:dyDescent="0.35">
      <c r="C35" s="14"/>
      <c r="D35" s="99"/>
      <c r="E35" s="99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5" thickBot="1" x14ac:dyDescent="0.4">
      <c r="B36" s="34" t="s">
        <v>61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5" thickBot="1" x14ac:dyDescent="0.4">
      <c r="B37" s="60" t="s">
        <v>54</v>
      </c>
      <c r="C37" s="59" t="s">
        <v>27</v>
      </c>
      <c r="D37" s="59" t="s">
        <v>28</v>
      </c>
      <c r="E37" s="59" t="s">
        <v>29</v>
      </c>
      <c r="F37" s="103" t="s">
        <v>30</v>
      </c>
      <c r="G37" s="61" t="s">
        <v>31</v>
      </c>
      <c r="H37" s="59" t="s">
        <v>32</v>
      </c>
      <c r="I37" s="59" t="s">
        <v>33</v>
      </c>
      <c r="J37" s="59" t="s">
        <v>34</v>
      </c>
      <c r="K37" s="59" t="s">
        <v>35</v>
      </c>
      <c r="L37" s="59" t="s">
        <v>36</v>
      </c>
      <c r="M37" s="59" t="s">
        <v>37</v>
      </c>
      <c r="N37" s="59" t="s">
        <v>38</v>
      </c>
    </row>
    <row r="38" spans="1:14" x14ac:dyDescent="0.35">
      <c r="A38" s="1"/>
      <c r="B38" t="s">
        <v>62</v>
      </c>
      <c r="C38" s="14">
        <f t="shared" ref="C38:N38" si="25">50*C29</f>
        <v>14551750</v>
      </c>
      <c r="D38" s="14">
        <f t="shared" si="25"/>
        <v>17163550</v>
      </c>
      <c r="E38" s="14">
        <f t="shared" si="25"/>
        <v>18887400</v>
      </c>
      <c r="F38" s="92">
        <f t="shared" si="25"/>
        <v>16484550</v>
      </c>
      <c r="G38" s="26">
        <f>50*G29</f>
        <v>13719300</v>
      </c>
      <c r="H38" s="14">
        <f t="shared" si="25"/>
        <v>5614850</v>
      </c>
      <c r="I38" s="14">
        <f t="shared" si="25"/>
        <v>0</v>
      </c>
      <c r="J38" s="14">
        <f t="shared" si="25"/>
        <v>0</v>
      </c>
      <c r="K38" s="14">
        <f t="shared" si="25"/>
        <v>0</v>
      </c>
      <c r="L38" s="14">
        <f t="shared" si="25"/>
        <v>0</v>
      </c>
      <c r="M38" s="14">
        <f t="shared" si="25"/>
        <v>0</v>
      </c>
      <c r="N38" s="14">
        <f t="shared" si="25"/>
        <v>0</v>
      </c>
    </row>
    <row r="39" spans="1:14" x14ac:dyDescent="0.35">
      <c r="A39" s="1"/>
      <c r="B39" t="s">
        <v>63</v>
      </c>
      <c r="C39" s="14">
        <f t="shared" ref="C39:N39" si="26">25*C30</f>
        <v>1053650</v>
      </c>
      <c r="D39" s="14">
        <f t="shared" si="26"/>
        <v>3133625</v>
      </c>
      <c r="E39" s="14">
        <f t="shared" si="26"/>
        <v>4338450</v>
      </c>
      <c r="F39" s="92">
        <f t="shared" si="26"/>
        <v>5975350</v>
      </c>
      <c r="G39" s="26">
        <f>25*G30</f>
        <v>7513475</v>
      </c>
      <c r="H39" s="14">
        <f t="shared" si="26"/>
        <v>9214775</v>
      </c>
      <c r="I39" s="14">
        <f t="shared" si="26"/>
        <v>10811775</v>
      </c>
      <c r="J39" s="14">
        <f>25*J30</f>
        <v>12408775</v>
      </c>
      <c r="K39" s="14">
        <f t="shared" si="26"/>
        <v>14005775</v>
      </c>
      <c r="L39" s="14">
        <f t="shared" si="26"/>
        <v>15602775</v>
      </c>
      <c r="M39" s="14">
        <f t="shared" si="26"/>
        <v>17199775</v>
      </c>
      <c r="N39" s="14">
        <f t="shared" si="26"/>
        <v>18796775</v>
      </c>
    </row>
    <row r="40" spans="1:14" ht="15" thickBot="1" x14ac:dyDescent="0.4">
      <c r="A40" s="1"/>
      <c r="B40" s="13" t="s">
        <v>64</v>
      </c>
      <c r="C40" s="15">
        <f t="shared" ref="C40:N40" si="27">15*C31</f>
        <v>3591945</v>
      </c>
      <c r="D40" s="15">
        <f t="shared" si="27"/>
        <v>4339785</v>
      </c>
      <c r="E40" s="15">
        <f t="shared" si="27"/>
        <v>5664210</v>
      </c>
      <c r="F40" s="15">
        <f t="shared" si="27"/>
        <v>7068450</v>
      </c>
      <c r="G40" s="27">
        <f t="shared" si="27"/>
        <v>7644210</v>
      </c>
      <c r="H40" s="15">
        <f t="shared" si="27"/>
        <v>9280020</v>
      </c>
      <c r="I40" s="15">
        <f>15*I31</f>
        <v>10455420</v>
      </c>
      <c r="J40" s="15">
        <f t="shared" si="27"/>
        <v>11630820</v>
      </c>
      <c r="K40" s="15">
        <f t="shared" si="27"/>
        <v>12806220</v>
      </c>
      <c r="L40" s="15">
        <f t="shared" si="27"/>
        <v>13981620</v>
      </c>
      <c r="M40" s="15">
        <f t="shared" si="27"/>
        <v>15157020</v>
      </c>
      <c r="N40" s="15">
        <f t="shared" si="27"/>
        <v>16332420</v>
      </c>
    </row>
    <row r="41" spans="1:14" x14ac:dyDescent="0.35">
      <c r="B41" t="s">
        <v>65</v>
      </c>
      <c r="C41" s="14">
        <f>SUM(C38:C40)</f>
        <v>19197345</v>
      </c>
      <c r="D41" s="14">
        <f t="shared" ref="D41:G41" si="28">SUM(D38:D40)</f>
        <v>24636960</v>
      </c>
      <c r="E41" s="14">
        <f t="shared" si="28"/>
        <v>28890060</v>
      </c>
      <c r="F41" s="92">
        <f t="shared" si="28"/>
        <v>29528350</v>
      </c>
      <c r="G41" s="29">
        <f t="shared" si="28"/>
        <v>28876985</v>
      </c>
    </row>
    <row r="42" spans="1:14" x14ac:dyDescent="0.35">
      <c r="B42" t="s">
        <v>66</v>
      </c>
      <c r="C42" s="14">
        <v>19197345</v>
      </c>
      <c r="D42" s="14">
        <v>24636960</v>
      </c>
      <c r="E42" s="14">
        <v>28890060</v>
      </c>
      <c r="F42" s="92">
        <f>F41</f>
        <v>29528350</v>
      </c>
      <c r="G42" s="26">
        <v>28876985</v>
      </c>
      <c r="H42" s="14">
        <f t="shared" ref="H42:N42" si="29">SUM(H38:H40)</f>
        <v>24109645</v>
      </c>
      <c r="I42" s="14">
        <f t="shared" si="29"/>
        <v>21267195</v>
      </c>
      <c r="J42" s="14">
        <f t="shared" si="29"/>
        <v>24039595</v>
      </c>
      <c r="K42" s="14">
        <f t="shared" si="29"/>
        <v>26811995</v>
      </c>
      <c r="L42" s="14">
        <f t="shared" si="29"/>
        <v>29584395</v>
      </c>
      <c r="M42" s="14">
        <f t="shared" si="29"/>
        <v>32356795</v>
      </c>
      <c r="N42" s="14">
        <f t="shared" si="29"/>
        <v>35129195</v>
      </c>
    </row>
    <row r="43" spans="1:14" x14ac:dyDescent="0.35">
      <c r="C43" s="22">
        <f>C42/C32</f>
        <v>33.524048099691953</v>
      </c>
      <c r="D43" s="22">
        <f t="shared" ref="D43:E43" si="30">D42/D32</f>
        <v>32.505373152051298</v>
      </c>
      <c r="E43" s="22">
        <f t="shared" si="30"/>
        <v>31.101367208526213</v>
      </c>
      <c r="F43" s="22">
        <f t="shared" ref="F43:N43" si="31">F42/F32</f>
        <v>28.394418881949353</v>
      </c>
      <c r="G43" s="22">
        <f t="shared" si="31"/>
        <v>26.626045720808566</v>
      </c>
      <c r="H43" s="22">
        <f>H42/H32</f>
        <v>21.926709508201494</v>
      </c>
      <c r="I43" s="22">
        <f t="shared" si="31"/>
        <v>18.828874571823437</v>
      </c>
      <c r="J43" s="22">
        <f t="shared" si="31"/>
        <v>18.902931340471589</v>
      </c>
      <c r="K43" s="22">
        <f t="shared" si="31"/>
        <v>18.962088545869491</v>
      </c>
      <c r="L43" s="22">
        <f t="shared" si="31"/>
        <v>19.010431693739761</v>
      </c>
      <c r="M43" s="22">
        <f t="shared" si="31"/>
        <v>19.050677702552726</v>
      </c>
      <c r="N43" s="22">
        <f t="shared" si="31"/>
        <v>19.08470369136942</v>
      </c>
    </row>
    <row r="44" spans="1:14" x14ac:dyDescent="0.35">
      <c r="C44" s="82">
        <v>33.524048099691953</v>
      </c>
      <c r="D44" s="82">
        <v>32.505373152051298</v>
      </c>
      <c r="E44" s="82">
        <v>31.101367208526213</v>
      </c>
      <c r="F44" s="82">
        <v>28.394418881949353</v>
      </c>
      <c r="G44" s="82">
        <f>G43-15</f>
        <v>11.626045720808566</v>
      </c>
      <c r="H44" s="134">
        <f>(G43-G17)/G43-1</f>
        <v>-0.46946512941015139</v>
      </c>
      <c r="I44" s="135">
        <f t="shared" ref="I44:N44" si="32">I23/I43-1</f>
        <v>0.14797017054032024</v>
      </c>
      <c r="J44" s="135">
        <f t="shared" si="32"/>
        <v>4.2323740864044668E-2</v>
      </c>
      <c r="K44" s="135">
        <f t="shared" si="32"/>
        <v>4.6368662030120689E-3</v>
      </c>
      <c r="L44" s="135">
        <f t="shared" si="32"/>
        <v>-2.1222420436191491E-2</v>
      </c>
      <c r="M44" s="135">
        <f t="shared" si="32"/>
        <v>-3.7967659628167505E-2</v>
      </c>
      <c r="N44" s="135">
        <f t="shared" si="32"/>
        <v>-4.7433211539853692E-2</v>
      </c>
    </row>
    <row r="45" spans="1:14" ht="15" thickBot="1" x14ac:dyDescent="0.4">
      <c r="B45" s="34" t="s">
        <v>67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5" thickBot="1" x14ac:dyDescent="0.4">
      <c r="B46" s="60" t="s">
        <v>54</v>
      </c>
      <c r="C46" s="59" t="s">
        <v>27</v>
      </c>
      <c r="D46" s="59" t="s">
        <v>28</v>
      </c>
      <c r="E46" s="59" t="s">
        <v>29</v>
      </c>
      <c r="F46" s="103" t="s">
        <v>30</v>
      </c>
      <c r="G46" s="59" t="s">
        <v>31</v>
      </c>
      <c r="H46" s="59" t="s">
        <v>32</v>
      </c>
      <c r="I46" s="59" t="s">
        <v>33</v>
      </c>
      <c r="J46" s="59" t="s">
        <v>34</v>
      </c>
      <c r="K46" s="59" t="s">
        <v>35</v>
      </c>
      <c r="L46" s="59" t="s">
        <v>36</v>
      </c>
      <c r="M46" s="59" t="s">
        <v>37</v>
      </c>
      <c r="N46" s="59" t="s">
        <v>38</v>
      </c>
    </row>
    <row r="47" spans="1:14" x14ac:dyDescent="0.35">
      <c r="B47" t="s">
        <v>68</v>
      </c>
      <c r="C47" s="1">
        <f t="shared" ref="C47:N47" si="33">C29/C$32</f>
        <v>0.50823024427043673</v>
      </c>
      <c r="D47" s="1">
        <f t="shared" si="33"/>
        <v>0.4529029534194885</v>
      </c>
      <c r="E47" s="1">
        <f t="shared" si="33"/>
        <v>0.40666164280331574</v>
      </c>
      <c r="F47" s="107">
        <f t="shared" si="33"/>
        <v>0.31703039132253458</v>
      </c>
      <c r="G47" s="30">
        <f>G29/G$32</f>
        <v>0.25299781750587114</v>
      </c>
      <c r="H47" s="1">
        <f>H29/H$32</f>
        <v>0.10212940495982015</v>
      </c>
      <c r="I47" s="1">
        <f t="shared" si="33"/>
        <v>0</v>
      </c>
      <c r="J47" s="1">
        <f t="shared" si="33"/>
        <v>0</v>
      </c>
      <c r="K47" s="1">
        <f t="shared" si="33"/>
        <v>0</v>
      </c>
      <c r="L47" s="1">
        <f t="shared" si="33"/>
        <v>0</v>
      </c>
      <c r="M47" s="1">
        <f t="shared" si="33"/>
        <v>0</v>
      </c>
      <c r="N47" s="1">
        <f t="shared" si="33"/>
        <v>0</v>
      </c>
    </row>
    <row r="48" spans="1:14" x14ac:dyDescent="0.35">
      <c r="B48" t="s">
        <v>69</v>
      </c>
      <c r="C48" s="1">
        <f t="shared" ref="C48:N48" si="34">C30/C$32</f>
        <v>7.3598955022666793E-2</v>
      </c>
      <c r="D48" s="1">
        <f t="shared" si="34"/>
        <v>0.16537697823692005</v>
      </c>
      <c r="E48" s="1">
        <f t="shared" si="34"/>
        <v>0.18682097104101625</v>
      </c>
      <c r="F48" s="108">
        <f t="shared" si="34"/>
        <v>0.22983551856606421</v>
      </c>
      <c r="G48" s="31">
        <f>G30/G$32</f>
        <v>0.2771122108103074</v>
      </c>
      <c r="H48" s="1">
        <f t="shared" si="34"/>
        <v>0.33521803346077872</v>
      </c>
      <c r="I48" s="1">
        <f t="shared" si="34"/>
        <v>0.38288745718234368</v>
      </c>
      <c r="J48" s="1">
        <f t="shared" si="34"/>
        <v>0.39029313404715904</v>
      </c>
      <c r="K48" s="1">
        <f t="shared" si="34"/>
        <v>0.39620885458694932</v>
      </c>
      <c r="L48" s="1">
        <f t="shared" si="34"/>
        <v>0.40104316937397627</v>
      </c>
      <c r="M48" s="1">
        <f t="shared" si="34"/>
        <v>0.40506777025527257</v>
      </c>
      <c r="N48" s="1">
        <f t="shared" si="34"/>
        <v>0.40847036913694201</v>
      </c>
    </row>
    <row r="49" spans="2:14" ht="15" thickBot="1" x14ac:dyDescent="0.4">
      <c r="B49" s="13" t="s">
        <v>70</v>
      </c>
      <c r="C49" s="16">
        <f t="shared" ref="C49:N49" si="35">C31/C$32</f>
        <v>0.41817080070689644</v>
      </c>
      <c r="D49" s="16">
        <f t="shared" si="35"/>
        <v>0.38172006834359146</v>
      </c>
      <c r="E49" s="16">
        <f t="shared" si="35"/>
        <v>0.40651738615566801</v>
      </c>
      <c r="F49" s="16">
        <f t="shared" si="35"/>
        <v>0.45313409011140121</v>
      </c>
      <c r="G49" s="32">
        <f>G31/G$32</f>
        <v>0.46988997168382141</v>
      </c>
      <c r="H49" s="16">
        <f t="shared" si="35"/>
        <v>0.56265256157940113</v>
      </c>
      <c r="I49" s="16">
        <f t="shared" si="35"/>
        <v>0.61711254281765637</v>
      </c>
      <c r="J49" s="16">
        <f t="shared" si="35"/>
        <v>0.60970686595284096</v>
      </c>
      <c r="K49" s="16">
        <f t="shared" si="35"/>
        <v>0.60379114541305068</v>
      </c>
      <c r="L49" s="16">
        <f t="shared" si="35"/>
        <v>0.59895683062602367</v>
      </c>
      <c r="M49" s="16">
        <f t="shared" si="35"/>
        <v>0.59493222974472748</v>
      </c>
      <c r="N49" s="16">
        <f t="shared" si="35"/>
        <v>0.59152963086305799</v>
      </c>
    </row>
    <row r="50" spans="2:14" x14ac:dyDescent="0.35">
      <c r="B50" t="s">
        <v>71</v>
      </c>
      <c r="C50" s="1">
        <f>SUM(C47:C49)</f>
        <v>1</v>
      </c>
      <c r="D50" s="1">
        <f t="shared" ref="D50:F50" si="36">SUM(D47:D49)</f>
        <v>1</v>
      </c>
      <c r="E50" s="1">
        <f t="shared" si="36"/>
        <v>1</v>
      </c>
      <c r="F50" s="108">
        <f t="shared" si="36"/>
        <v>1</v>
      </c>
      <c r="G50" s="31">
        <f t="shared" ref="G50" si="37">SUM(G47:G49)</f>
        <v>1</v>
      </c>
      <c r="H50" s="1">
        <f t="shared" ref="H50" si="38">SUM(H47:H49)</f>
        <v>1</v>
      </c>
      <c r="I50" s="1">
        <f t="shared" ref="I50" si="39">SUM(I47:I49)</f>
        <v>1</v>
      </c>
      <c r="J50" s="1">
        <f t="shared" ref="J50" si="40">SUM(J47:J49)</f>
        <v>1</v>
      </c>
      <c r="K50" s="1">
        <f t="shared" ref="K50" si="41">SUM(K47:K49)</f>
        <v>1</v>
      </c>
      <c r="L50" s="1">
        <f t="shared" ref="L50" si="42">SUM(L47:L49)</f>
        <v>1</v>
      </c>
      <c r="M50" s="1">
        <f t="shared" ref="M50" si="43">SUM(M47:M49)</f>
        <v>1</v>
      </c>
      <c r="N50" s="1">
        <f t="shared" ref="N50" si="44">SUM(N47:N49)</f>
        <v>1</v>
      </c>
    </row>
    <row r="51" spans="2:14" x14ac:dyDescent="0.35">
      <c r="C51" s="1"/>
      <c r="D51" s="1"/>
      <c r="E51" s="1"/>
      <c r="F51" s="108"/>
      <c r="G51" s="108"/>
      <c r="H51" s="1"/>
      <c r="I51" s="1"/>
      <c r="J51" s="1"/>
      <c r="K51" s="1"/>
      <c r="L51" s="1"/>
      <c r="M51" s="1"/>
      <c r="N51" s="1"/>
    </row>
    <row r="52" spans="2:14" x14ac:dyDescent="0.35">
      <c r="B52" s="122"/>
      <c r="C52" s="123"/>
      <c r="D52" s="123"/>
      <c r="E52" s="1"/>
      <c r="F52" s="1" t="s">
        <v>72</v>
      </c>
      <c r="G52" s="24">
        <f>AVERAGE(H52:N52)</f>
        <v>6.3637035048605878E-2</v>
      </c>
      <c r="H52" s="136">
        <f>H22/H12</f>
        <v>7.2891277100559107E-2</v>
      </c>
      <c r="I52" s="136">
        <f t="shared" ref="I52:N52" si="45">I22/I12</f>
        <v>6.973438998454376E-2</v>
      </c>
      <c r="J52" s="24">
        <f t="shared" si="45"/>
        <v>6.3565845374670027E-2</v>
      </c>
      <c r="K52" s="24">
        <f t="shared" si="45"/>
        <v>6.1459259280553534E-2</v>
      </c>
      <c r="L52" s="24">
        <f t="shared" si="45"/>
        <v>6.0029956983321198E-2</v>
      </c>
      <c r="M52" s="24">
        <f t="shared" si="45"/>
        <v>5.9127857427600065E-2</v>
      </c>
      <c r="N52" s="24">
        <f t="shared" si="45"/>
        <v>5.8650659188993426E-2</v>
      </c>
    </row>
    <row r="53" spans="2:14" x14ac:dyDescent="0.35">
      <c r="B53" s="63">
        <v>174</v>
      </c>
      <c r="C53" s="64" t="s">
        <v>73</v>
      </c>
      <c r="D53" s="64"/>
      <c r="E53" s="1"/>
      <c r="F53" s="1" t="s">
        <v>74</v>
      </c>
      <c r="G53" s="24">
        <f>AVERAGE(H53:N53)</f>
        <v>7.1224738433056392E-2</v>
      </c>
      <c r="H53" s="24">
        <f>H42/H7</f>
        <v>7.8191011223399956E-2</v>
      </c>
      <c r="I53" s="24">
        <f t="shared" ref="I53:N53" si="46">I42/I7</f>
        <v>6.4160503436279812E-2</v>
      </c>
      <c r="J53" s="24">
        <f t="shared" si="46"/>
        <v>6.7464643894331267E-2</v>
      </c>
      <c r="K53" s="24">
        <f t="shared" si="46"/>
        <v>6.9995440507545623E-2</v>
      </c>
      <c r="L53" s="24">
        <f t="shared" si="46"/>
        <v>7.1844718829111351E-2</v>
      </c>
      <c r="M53" s="24">
        <f t="shared" si="46"/>
        <v>7.309525579235808E-2</v>
      </c>
      <c r="N53" s="24">
        <f t="shared" si="46"/>
        <v>7.3821595348368629E-2</v>
      </c>
    </row>
    <row r="54" spans="2:14" x14ac:dyDescent="0.35">
      <c r="B54" s="19"/>
      <c r="C54" s="1"/>
      <c r="D54" s="1"/>
      <c r="E54" s="1"/>
      <c r="F54" s="1"/>
      <c r="G54" s="14"/>
      <c r="H54" s="24"/>
      <c r="I54" s="24"/>
      <c r="J54" s="24"/>
      <c r="K54" s="24"/>
      <c r="L54" s="24"/>
      <c r="M54" s="24"/>
      <c r="N54" s="24"/>
    </row>
    <row r="55" spans="2:14" x14ac:dyDescent="0.35">
      <c r="B55" s="65" t="s">
        <v>75</v>
      </c>
      <c r="C55" s="66">
        <v>736012</v>
      </c>
      <c r="D55" s="66">
        <v>733932</v>
      </c>
      <c r="E55" s="66">
        <v>736105</v>
      </c>
      <c r="F55" s="66">
        <v>736556</v>
      </c>
      <c r="G55" s="63">
        <f>F55*1.005</f>
        <v>740238.77999999991</v>
      </c>
      <c r="H55" s="63">
        <f t="shared" ref="H55:N55" si="47">G55*1.005</f>
        <v>743939.97389999987</v>
      </c>
      <c r="I55" s="63">
        <f t="shared" si="47"/>
        <v>747659.67376949976</v>
      </c>
      <c r="J55" s="63">
        <f t="shared" si="47"/>
        <v>751397.97213834722</v>
      </c>
      <c r="K55" s="63">
        <f t="shared" si="47"/>
        <v>755154.96199903893</v>
      </c>
      <c r="L55" s="63">
        <f t="shared" si="47"/>
        <v>758930.73680903402</v>
      </c>
      <c r="M55" s="63">
        <f t="shared" si="47"/>
        <v>762725.39049307909</v>
      </c>
      <c r="N55" s="63">
        <f t="shared" si="47"/>
        <v>766539.01744554436</v>
      </c>
    </row>
    <row r="57" spans="2:14" x14ac:dyDescent="0.35">
      <c r="B57" s="67" t="s">
        <v>76</v>
      </c>
      <c r="C57" s="68">
        <f t="shared" ref="C57:N57" si="48">C32/C55</f>
        <v>0.77803622767020097</v>
      </c>
      <c r="D57" s="68">
        <f>D32/D55</f>
        <v>1.0327046647373326</v>
      </c>
      <c r="E57" s="68">
        <f t="shared" si="48"/>
        <v>1.2619123630460329</v>
      </c>
      <c r="F57" s="68">
        <f t="shared" si="48"/>
        <v>1.4118885733060351</v>
      </c>
      <c r="G57" s="68">
        <f>G32/G55</f>
        <v>1.4651204845009609</v>
      </c>
      <c r="H57" s="68">
        <f t="shared" si="48"/>
        <v>1.4780170962392751</v>
      </c>
      <c r="I57" s="68">
        <f t="shared" si="48"/>
        <v>1.5107127475598205</v>
      </c>
      <c r="J57" s="68">
        <f t="shared" si="48"/>
        <v>1.6924972480040812</v>
      </c>
      <c r="K57" s="68">
        <f t="shared" si="48"/>
        <v>1.8724355544945748</v>
      </c>
      <c r="L57" s="68">
        <f t="shared" si="48"/>
        <v>2.0505415376154197</v>
      </c>
      <c r="M57" s="68">
        <f t="shared" si="48"/>
        <v>2.2268289756317108</v>
      </c>
      <c r="N57" s="68">
        <f t="shared" si="48"/>
        <v>2.4013115550647948</v>
      </c>
    </row>
    <row r="58" spans="2:14" ht="15" thickBot="1" x14ac:dyDescent="0.4">
      <c r="B58" s="38"/>
      <c r="C58" s="38"/>
      <c r="D58" s="98"/>
      <c r="E58" s="98"/>
      <c r="F58" s="24"/>
      <c r="G58" s="99"/>
      <c r="H58" s="94"/>
      <c r="I58" s="99"/>
      <c r="J58" s="24"/>
      <c r="K58" s="24"/>
      <c r="L58" s="24"/>
      <c r="M58" s="24"/>
      <c r="N58" s="24"/>
    </row>
    <row r="59" spans="2:14" ht="15" thickBot="1" x14ac:dyDescent="0.4">
      <c r="B59" s="62"/>
      <c r="C59" s="62" t="s">
        <v>77</v>
      </c>
      <c r="D59" s="62" t="s">
        <v>75</v>
      </c>
      <c r="E59" s="62" t="s">
        <v>78</v>
      </c>
    </row>
    <row r="60" spans="2:14" x14ac:dyDescent="0.35">
      <c r="B60" s="90" t="s">
        <v>79</v>
      </c>
      <c r="C60" s="91">
        <v>18200000</v>
      </c>
      <c r="D60" s="92">
        <v>1372000</v>
      </c>
      <c r="E60" s="93">
        <f t="shared" ref="E60:E71" si="49">C60/D60</f>
        <v>13.26530612244898</v>
      </c>
      <c r="F60" s="22"/>
      <c r="G60" s="21"/>
    </row>
    <row r="61" spans="2:14" x14ac:dyDescent="0.35">
      <c r="B61" s="18" t="s">
        <v>80</v>
      </c>
      <c r="C61" s="22">
        <v>156700000</v>
      </c>
      <c r="D61" s="14">
        <v>6985000</v>
      </c>
      <c r="E61" s="20">
        <f t="shared" si="49"/>
        <v>22.433786685755191</v>
      </c>
      <c r="F61" s="22"/>
      <c r="G61" s="21"/>
    </row>
    <row r="62" spans="2:14" x14ac:dyDescent="0.35">
      <c r="B62" s="18" t="s">
        <v>81</v>
      </c>
      <c r="C62" s="22">
        <f>((214000000+144200000)/0.75)*0.12</f>
        <v>57312000</v>
      </c>
      <c r="D62" s="14">
        <v>2116000</v>
      </c>
      <c r="E62" s="20">
        <f t="shared" si="49"/>
        <v>27.08506616257089</v>
      </c>
      <c r="F62" s="22"/>
      <c r="G62" s="21"/>
    </row>
    <row r="63" spans="2:14" x14ac:dyDescent="0.35">
      <c r="B63" s="18" t="s">
        <v>82</v>
      </c>
      <c r="C63" s="22">
        <f>311571881+301396331+251317868+221645861</f>
        <v>1085931941</v>
      </c>
      <c r="D63" s="14">
        <v>39240000</v>
      </c>
      <c r="E63" s="20">
        <f t="shared" si="49"/>
        <v>27.674106549439347</v>
      </c>
      <c r="F63" s="22"/>
      <c r="G63" s="21"/>
    </row>
    <row r="64" spans="2:14" x14ac:dyDescent="0.35">
      <c r="B64" s="18" t="s">
        <v>83</v>
      </c>
      <c r="C64" s="22">
        <v>445300000</v>
      </c>
      <c r="D64" s="14">
        <v>12670000</v>
      </c>
      <c r="E64" s="20">
        <f t="shared" si="49"/>
        <v>35.14601420678769</v>
      </c>
      <c r="F64" s="22"/>
      <c r="G64" s="21"/>
    </row>
    <row r="65" spans="2:9" x14ac:dyDescent="0.35">
      <c r="B65" s="18" t="s">
        <v>84</v>
      </c>
      <c r="C65" s="22">
        <v>150316424</v>
      </c>
      <c r="D65" s="14">
        <v>4246000</v>
      </c>
      <c r="E65" s="20">
        <f t="shared" si="49"/>
        <v>35.401889778615164</v>
      </c>
      <c r="F65" s="22"/>
      <c r="G65" s="21"/>
    </row>
    <row r="66" spans="2:9" x14ac:dyDescent="0.35">
      <c r="B66" s="18" t="s">
        <v>85</v>
      </c>
      <c r="C66" s="22">
        <v>268201190</v>
      </c>
      <c r="D66" s="14">
        <v>7276000</v>
      </c>
      <c r="E66" s="20">
        <f t="shared" si="49"/>
        <v>36.861076140736671</v>
      </c>
      <c r="F66" s="22"/>
      <c r="G66" s="21"/>
    </row>
    <row r="67" spans="2:9" x14ac:dyDescent="0.35">
      <c r="B67" t="s">
        <v>86</v>
      </c>
      <c r="C67" s="22">
        <f>F41</f>
        <v>29528350</v>
      </c>
      <c r="D67" s="14">
        <v>736556</v>
      </c>
      <c r="E67" s="21">
        <f t="shared" si="49"/>
        <v>40.089755565089419</v>
      </c>
      <c r="F67" s="22"/>
      <c r="G67" s="21"/>
    </row>
    <row r="68" spans="2:9" x14ac:dyDescent="0.35">
      <c r="B68" s="18" t="s">
        <v>87</v>
      </c>
      <c r="C68" s="22">
        <f>(24285647+22891396+25733800+25374623+24889176+24897330+26536524+26808609+26555703+25891749+24045635+25653688)*0.1534</f>
        <v>46566699.192000002</v>
      </c>
      <c r="D68" s="14">
        <v>1104000</v>
      </c>
      <c r="E68" s="20">
        <f t="shared" si="49"/>
        <v>42.179981152173916</v>
      </c>
      <c r="F68" s="22"/>
      <c r="G68" s="21"/>
    </row>
    <row r="69" spans="2:9" x14ac:dyDescent="0.35">
      <c r="B69" s="18" t="s">
        <v>88</v>
      </c>
      <c r="C69" s="22">
        <v>152334798</v>
      </c>
      <c r="D69" s="14">
        <v>3144000</v>
      </c>
      <c r="E69" s="20">
        <f t="shared" si="49"/>
        <v>48.452543893129771</v>
      </c>
      <c r="F69" s="22"/>
      <c r="G69" s="21"/>
    </row>
    <row r="70" spans="2:9" x14ac:dyDescent="0.35">
      <c r="B70" s="18" t="s">
        <v>89</v>
      </c>
      <c r="C70" s="22">
        <v>325103684</v>
      </c>
      <c r="D70" s="14">
        <v>5812000</v>
      </c>
      <c r="E70" s="20">
        <f t="shared" si="49"/>
        <v>55.936628355127326</v>
      </c>
      <c r="F70" s="22"/>
      <c r="G70" s="21"/>
      <c r="I70" s="21"/>
    </row>
    <row r="71" spans="2:9" ht="15" thickBot="1" x14ac:dyDescent="0.4">
      <c r="B71" s="39" t="s">
        <v>90</v>
      </c>
      <c r="C71" s="40">
        <v>511100000</v>
      </c>
      <c r="D71" s="15">
        <v>7739000</v>
      </c>
      <c r="E71" s="41">
        <f t="shared" si="49"/>
        <v>66.042124305465819</v>
      </c>
      <c r="F71" s="22"/>
      <c r="G71" s="21"/>
    </row>
  </sheetData>
  <sortState xmlns:xlrd2="http://schemas.microsoft.com/office/spreadsheetml/2017/richdata2" ref="B60:E71">
    <sortCondition ref="E60:E71"/>
  </sortState>
  <mergeCells count="1">
    <mergeCell ref="F5:G5"/>
  </mergeCells>
  <phoneticPr fontId="6" type="noConversion"/>
  <dataValidations disablePrompts="1" count="2">
    <dataValidation type="list" allowBlank="1" showInputMessage="1" showErrorMessage="1" sqref="B16:C16" xr:uid="{79935C1B-F49D-4138-A5F0-F5EEF0EDF7F4}">
      <formula1>"Local Revenue Market Sizing Estimate, AMIA Avg. 2023 Retail Sales Estimate"</formula1>
    </dataValidation>
    <dataValidation type="list" allowBlank="1" showInputMessage="1" showErrorMessage="1" sqref="F5:G5" xr:uid="{F1C4DC1E-89A7-4A60-8923-13DDD486BF6A}">
      <formula1>"Local Revenue Market Sizing Estimate"</formula1>
    </dataValidation>
  </dataValidations>
  <hyperlinks>
    <hyperlink ref="B55" r:id="rId1" xr:uid="{D1D1B229-E9FB-454C-A434-32CE2E1C4702}"/>
    <hyperlink ref="B63" r:id="rId2" xr:uid="{06467FFF-1359-48AF-B0BA-7003489EADA0}"/>
    <hyperlink ref="B71" r:id="rId3" xr:uid="{687626D2-EC6B-4F11-BACA-4BDE1B3A7AB5}"/>
    <hyperlink ref="B65" r:id="rId4" xr:uid="{68FFF198-FD85-4F62-87A7-36CBE9E2CD15}"/>
    <hyperlink ref="B69" r:id="rId5" xr:uid="{12B3DD2A-6522-42D9-BA41-D78EECF3F343}"/>
    <hyperlink ref="B66" r:id="rId6" xr:uid="{ACEE0469-076C-4F91-AFC1-ED1AE2C68188}"/>
    <hyperlink ref="B68" r:id="rId7" xr:uid="{3C3C4406-0A0C-4B73-9573-E838EE091C72}"/>
    <hyperlink ref="B70" r:id="rId8" xr:uid="{E6DF2DF8-11CA-40C6-991D-79F7F8047EA8}"/>
    <hyperlink ref="B62" r:id="rId9" xr:uid="{E1C94B75-B6E2-40C0-A5FA-2EAAD25EEB92}"/>
    <hyperlink ref="B64" r:id="rId10" xr:uid="{A2E292A9-AB36-4D82-B6C4-41214D5FCC54}"/>
    <hyperlink ref="B61" r:id="rId11" xr:uid="{FF41BEA4-0E48-4C2D-9BF6-68F089260471}"/>
    <hyperlink ref="B60" r:id="rId12" xr:uid="{A0DF60FB-2B52-49C3-A23B-A8E96578199C}"/>
  </hyperlinks>
  <pageMargins left="0.7" right="0.7" top="0.75" bottom="0.75" header="0.3" footer="0.3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DBB7-AE72-45A5-8D13-960EAB74288D}">
  <dimension ref="B3:U35"/>
  <sheetViews>
    <sheetView showGridLines="0" workbookViewId="0">
      <selection activeCell="C3" sqref="C3:D9"/>
    </sheetView>
  </sheetViews>
  <sheetFormatPr defaultRowHeight="14.5" x14ac:dyDescent="0.35"/>
  <cols>
    <col min="1" max="1" width="8.7265625" style="115"/>
    <col min="2" max="2" width="13.26953125" style="115" bestFit="1" customWidth="1"/>
    <col min="3" max="3" width="21.7265625" style="115" bestFit="1" customWidth="1"/>
    <col min="4" max="7" width="8.7265625" style="115"/>
    <col min="8" max="8" width="12.54296875" style="115" customWidth="1"/>
    <col min="9" max="9" width="8.7265625" style="115"/>
    <col min="10" max="10" width="11.54296875" style="115" bestFit="1" customWidth="1"/>
    <col min="11" max="17" width="8.7265625" style="115"/>
    <col min="18" max="18" width="11.54296875" style="115" bestFit="1" customWidth="1"/>
    <col min="19" max="19" width="29.7265625" style="115" customWidth="1"/>
    <col min="20" max="16384" width="8.7265625" style="115"/>
  </cols>
  <sheetData>
    <row r="3" spans="2:10" x14ac:dyDescent="0.35">
      <c r="B3" s="139"/>
    </row>
    <row r="4" spans="2:10" x14ac:dyDescent="0.35">
      <c r="B4" s="140"/>
      <c r="C4" s="147">
        <f>-0.021/0.01</f>
        <v>-2.1</v>
      </c>
      <c r="D4" s="115" t="s">
        <v>92</v>
      </c>
      <c r="H4" s="139"/>
    </row>
    <row r="5" spans="2:10" x14ac:dyDescent="0.35">
      <c r="B5" s="140"/>
      <c r="C5" s="141"/>
      <c r="H5" s="141"/>
    </row>
    <row r="6" spans="2:10" x14ac:dyDescent="0.35">
      <c r="B6" s="140"/>
      <c r="C6" s="150">
        <v>2.1000000000000001E-2</v>
      </c>
      <c r="D6" s="115" t="s">
        <v>93</v>
      </c>
      <c r="H6" s="141"/>
    </row>
    <row r="7" spans="2:10" x14ac:dyDescent="0.35">
      <c r="B7" s="142"/>
      <c r="C7" s="147">
        <v>-0.33</v>
      </c>
      <c r="D7" s="139" t="s">
        <v>94</v>
      </c>
      <c r="H7" s="141"/>
    </row>
    <row r="8" spans="2:10" x14ac:dyDescent="0.35">
      <c r="B8" s="143"/>
      <c r="C8" s="147">
        <f>AVERAGE(-0.26,-1.18,-2.65,-2.79)</f>
        <v>-1.72</v>
      </c>
      <c r="D8" s="139" t="s">
        <v>95</v>
      </c>
    </row>
    <row r="9" spans="2:10" x14ac:dyDescent="0.35">
      <c r="B9" s="143"/>
    </row>
    <row r="10" spans="2:10" x14ac:dyDescent="0.35">
      <c r="B10" s="144"/>
      <c r="J10" s="145"/>
    </row>
    <row r="11" spans="2:10" x14ac:dyDescent="0.35">
      <c r="B11" s="144"/>
    </row>
    <row r="12" spans="2:10" x14ac:dyDescent="0.35">
      <c r="H12" s="140"/>
    </row>
    <row r="13" spans="2:10" x14ac:dyDescent="0.35">
      <c r="H13" s="146"/>
    </row>
    <row r="14" spans="2:10" x14ac:dyDescent="0.35">
      <c r="H14" s="140"/>
    </row>
    <row r="15" spans="2:10" x14ac:dyDescent="0.35">
      <c r="B15" s="140"/>
      <c r="H15" s="145"/>
    </row>
    <row r="16" spans="2:10" x14ac:dyDescent="0.35">
      <c r="B16" s="140"/>
      <c r="H16" s="145"/>
    </row>
    <row r="17" spans="2:21" x14ac:dyDescent="0.35">
      <c r="B17" s="145"/>
      <c r="H17" s="141"/>
      <c r="R17" s="140"/>
      <c r="S17" s="139"/>
    </row>
    <row r="18" spans="2:21" x14ac:dyDescent="0.35">
      <c r="B18" s="142"/>
      <c r="H18" s="145"/>
      <c r="R18" s="140"/>
    </row>
    <row r="19" spans="2:21" x14ac:dyDescent="0.35">
      <c r="B19" s="143"/>
      <c r="H19" s="141"/>
      <c r="R19" s="145"/>
    </row>
    <row r="20" spans="2:21" x14ac:dyDescent="0.35">
      <c r="B20" s="143"/>
      <c r="H20" s="145"/>
      <c r="R20" s="140"/>
      <c r="U20" s="139"/>
    </row>
    <row r="21" spans="2:21" x14ac:dyDescent="0.35">
      <c r="B21" s="144"/>
      <c r="H21" s="142"/>
      <c r="R21" s="140"/>
    </row>
    <row r="22" spans="2:21" x14ac:dyDescent="0.35">
      <c r="B22" s="144"/>
      <c r="H22" s="140"/>
      <c r="R22" s="142"/>
    </row>
    <row r="23" spans="2:21" x14ac:dyDescent="0.35">
      <c r="H23" s="142"/>
      <c r="R23" s="140"/>
    </row>
    <row r="24" spans="2:21" x14ac:dyDescent="0.35">
      <c r="H24" s="147"/>
      <c r="R24" s="142"/>
    </row>
    <row r="25" spans="2:21" x14ac:dyDescent="0.35">
      <c r="R25" s="142"/>
    </row>
    <row r="26" spans="2:21" x14ac:dyDescent="0.35">
      <c r="H26" s="148"/>
    </row>
    <row r="27" spans="2:21" x14ac:dyDescent="0.35">
      <c r="B27" s="149"/>
      <c r="P27" s="144"/>
    </row>
    <row r="28" spans="2:21" x14ac:dyDescent="0.35">
      <c r="B28" s="145"/>
    </row>
    <row r="29" spans="2:21" x14ac:dyDescent="0.35">
      <c r="B29" s="145"/>
      <c r="H29" s="148"/>
    </row>
    <row r="30" spans="2:21" x14ac:dyDescent="0.35">
      <c r="B30" s="145"/>
    </row>
    <row r="31" spans="2:21" x14ac:dyDescent="0.35">
      <c r="B31" s="151"/>
      <c r="P31" s="144"/>
    </row>
    <row r="32" spans="2:21" x14ac:dyDescent="0.35">
      <c r="B32" s="152"/>
    </row>
    <row r="33" spans="2:18" x14ac:dyDescent="0.35">
      <c r="B33" s="152"/>
      <c r="R33" s="144"/>
    </row>
    <row r="34" spans="2:18" x14ac:dyDescent="0.35">
      <c r="B34" s="144"/>
    </row>
    <row r="35" spans="2:18" x14ac:dyDescent="0.35">
      <c r="B35" s="144"/>
    </row>
  </sheetData>
  <hyperlinks>
    <hyperlink ref="D8" r:id="rId1" xr:uid="{A630AFF0-4254-49F7-BE73-5A5CE9B520C9}"/>
    <hyperlink ref="D7" r:id="rId2" display="PED for regular users" xr:uid="{897347BC-F78F-4C2D-B806-F80985F9B78C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D4B5-E7DC-4818-A045-3A7ED1FA7966}">
  <dimension ref="B6:S21"/>
  <sheetViews>
    <sheetView showGridLines="0" workbookViewId="0"/>
  </sheetViews>
  <sheetFormatPr defaultRowHeight="14.5" x14ac:dyDescent="0.35"/>
  <cols>
    <col min="2" max="2" width="24" bestFit="1" customWidth="1"/>
    <col min="3" max="3" width="13.453125" customWidth="1"/>
    <col min="4" max="4" width="13" customWidth="1"/>
    <col min="5" max="5" width="13.453125" customWidth="1"/>
    <col min="6" max="6" width="15" customWidth="1"/>
    <col min="7" max="7" width="13.54296875" customWidth="1"/>
    <col min="8" max="8" width="12.54296875" customWidth="1"/>
    <col min="9" max="9" width="13.7265625" customWidth="1"/>
    <col min="10" max="10" width="13.1796875" customWidth="1"/>
    <col min="11" max="11" width="11.81640625" bestFit="1" customWidth="1"/>
  </cols>
  <sheetData>
    <row r="6" spans="2:19" x14ac:dyDescent="0.35">
      <c r="B6" t="s">
        <v>96</v>
      </c>
    </row>
    <row r="7" spans="2:19" x14ac:dyDescent="0.35">
      <c r="B7" s="18" t="s">
        <v>97</v>
      </c>
    </row>
    <row r="9" spans="2:19" x14ac:dyDescent="0.35">
      <c r="C9" s="87">
        <v>44743</v>
      </c>
      <c r="D9" s="87">
        <v>44774</v>
      </c>
      <c r="E9" s="87">
        <v>44805</v>
      </c>
      <c r="F9" s="87">
        <v>44835</v>
      </c>
      <c r="G9" s="87">
        <v>44866</v>
      </c>
      <c r="H9" s="87">
        <v>44896</v>
      </c>
      <c r="I9" s="87">
        <v>44927</v>
      </c>
      <c r="J9" s="87">
        <v>44958</v>
      </c>
      <c r="K9" s="87">
        <v>44986</v>
      </c>
      <c r="L9" s="87">
        <v>45017</v>
      </c>
      <c r="M9" s="87">
        <v>45047</v>
      </c>
      <c r="N9" s="87">
        <v>45078</v>
      </c>
      <c r="O9" s="87">
        <v>45108</v>
      </c>
      <c r="P9" s="87">
        <v>45139</v>
      </c>
      <c r="Q9" s="87">
        <v>45170</v>
      </c>
      <c r="R9" s="87">
        <v>45200</v>
      </c>
    </row>
    <row r="10" spans="2:19" ht="15" thickBot="1" x14ac:dyDescent="0.4">
      <c r="B10" s="95" t="s">
        <v>54</v>
      </c>
      <c r="C10" s="95" t="s">
        <v>98</v>
      </c>
      <c r="D10" s="95" t="s">
        <v>98</v>
      </c>
      <c r="E10" s="95" t="s">
        <v>98</v>
      </c>
      <c r="F10" s="95" t="s">
        <v>98</v>
      </c>
      <c r="G10" s="95" t="s">
        <v>98</v>
      </c>
      <c r="H10" s="95" t="s">
        <v>98</v>
      </c>
      <c r="I10" s="95" t="s">
        <v>98</v>
      </c>
      <c r="J10" s="95" t="s">
        <v>98</v>
      </c>
      <c r="K10" s="95" t="s">
        <v>98</v>
      </c>
      <c r="L10" s="95" t="s">
        <v>98</v>
      </c>
      <c r="M10" s="95" t="s">
        <v>98</v>
      </c>
      <c r="N10" s="95" t="s">
        <v>98</v>
      </c>
      <c r="O10" s="95" t="s">
        <v>98</v>
      </c>
      <c r="P10" s="95" t="s">
        <v>98</v>
      </c>
      <c r="Q10" s="95" t="s">
        <v>98</v>
      </c>
      <c r="R10" s="95" t="s">
        <v>98</v>
      </c>
    </row>
    <row r="11" spans="2:19" x14ac:dyDescent="0.35">
      <c r="B11" t="s">
        <v>99</v>
      </c>
      <c r="C11" s="17">
        <f>'DOR Filings'!C22</f>
        <v>24823</v>
      </c>
      <c r="D11" s="17">
        <f>'DOR Filings'!C21</f>
        <v>26406</v>
      </c>
      <c r="E11" s="17">
        <f>'DOR Filings'!C20</f>
        <v>26284</v>
      </c>
      <c r="F11" s="17">
        <f>'DOR Filings'!C19</f>
        <v>23108</v>
      </c>
      <c r="G11" s="17">
        <f>'DOR Filings'!C18</f>
        <v>22924</v>
      </c>
      <c r="H11" s="17">
        <f>'DOR Filings'!C17</f>
        <v>21690</v>
      </c>
      <c r="I11" s="17">
        <f>'DOR Filings'!C16</f>
        <v>21969</v>
      </c>
      <c r="J11" s="17">
        <f>'DOR Filings'!C15</f>
        <v>19748</v>
      </c>
      <c r="K11" s="17">
        <f>'DOR Filings'!C14</f>
        <v>23696</v>
      </c>
      <c r="L11" s="17">
        <v>22700</v>
      </c>
      <c r="M11" s="17">
        <v>21511</v>
      </c>
      <c r="N11" s="17">
        <v>19527</v>
      </c>
      <c r="O11" s="17">
        <v>18211</v>
      </c>
      <c r="P11" s="17">
        <v>18841</v>
      </c>
      <c r="Q11" s="17">
        <v>17839</v>
      </c>
      <c r="R11" s="17">
        <v>15228</v>
      </c>
    </row>
    <row r="12" spans="2:19" x14ac:dyDescent="0.35">
      <c r="B12" t="s">
        <v>100</v>
      </c>
      <c r="C12" s="17">
        <f>'DOR Filings'!H22</f>
        <v>22830</v>
      </c>
      <c r="D12" s="17">
        <f>'DOR Filings'!H21</f>
        <v>26468</v>
      </c>
      <c r="E12" s="17">
        <f>'DOR Filings'!H20</f>
        <v>28289</v>
      </c>
      <c r="F12" s="17">
        <f>'DOR Filings'!H19</f>
        <v>23208</v>
      </c>
      <c r="G12" s="17">
        <f>'DOR Filings'!H18</f>
        <v>22356</v>
      </c>
      <c r="H12" s="17">
        <f>'DOR Filings'!H17</f>
        <v>20339</v>
      </c>
      <c r="I12" s="17">
        <f>'DOR Filings'!H16</f>
        <v>28132</v>
      </c>
      <c r="J12" s="17">
        <f>'DOR Filings'!H15</f>
        <v>22592</v>
      </c>
      <c r="K12" s="17">
        <f>'DOR Filings'!H14</f>
        <v>26412</v>
      </c>
      <c r="L12" s="17">
        <v>27338</v>
      </c>
      <c r="M12" s="17">
        <v>25591</v>
      </c>
      <c r="N12" s="17">
        <v>26984</v>
      </c>
      <c r="O12" s="17">
        <v>27733</v>
      </c>
      <c r="P12" s="17">
        <v>32727</v>
      </c>
      <c r="Q12" s="17">
        <v>30261</v>
      </c>
      <c r="R12" s="17">
        <v>33067</v>
      </c>
    </row>
    <row r="13" spans="2:19" ht="15" thickBot="1" x14ac:dyDescent="0.4">
      <c r="B13" s="95" t="s">
        <v>101</v>
      </c>
      <c r="C13" s="96">
        <f>'DOR Filings'!M22</f>
        <v>42820</v>
      </c>
      <c r="D13" s="96">
        <f>'DOR Filings'!M21</f>
        <v>41812</v>
      </c>
      <c r="E13" s="96">
        <f>'DOR Filings'!M20</f>
        <v>42454</v>
      </c>
      <c r="F13" s="96">
        <f>'DOR Filings'!M19</f>
        <v>42209</v>
      </c>
      <c r="G13" s="96">
        <f>'DOR Filings'!M18</f>
        <v>41429</v>
      </c>
      <c r="H13" s="96">
        <f>'DOR Filings'!M17</f>
        <v>37730</v>
      </c>
      <c r="I13" s="96">
        <f>'DOR Filings'!M16</f>
        <v>42676</v>
      </c>
      <c r="J13" s="96">
        <f>'DOR Filings'!M15</f>
        <v>43409</v>
      </c>
      <c r="K13" s="96">
        <f>'DOR Filings'!M14</f>
        <v>48582</v>
      </c>
      <c r="L13" s="96">
        <v>41389</v>
      </c>
      <c r="M13" s="96">
        <v>43045</v>
      </c>
      <c r="N13" s="96">
        <v>42059</v>
      </c>
      <c r="O13" s="96">
        <v>37166</v>
      </c>
      <c r="P13" s="96">
        <v>47649</v>
      </c>
      <c r="Q13" s="96">
        <v>44808</v>
      </c>
      <c r="R13" s="96">
        <v>47529</v>
      </c>
    </row>
    <row r="14" spans="2:19" x14ac:dyDescent="0.35">
      <c r="B14" t="s">
        <v>102</v>
      </c>
      <c r="C14" s="17">
        <f>SUM(C11:C13)</f>
        <v>90473</v>
      </c>
      <c r="D14" s="17">
        <f t="shared" ref="D14:P14" si="0">SUM(D11:D13)</f>
        <v>94686</v>
      </c>
      <c r="E14" s="17">
        <f t="shared" si="0"/>
        <v>97027</v>
      </c>
      <c r="F14" s="17">
        <f t="shared" si="0"/>
        <v>88525</v>
      </c>
      <c r="G14" s="17">
        <f t="shared" si="0"/>
        <v>86709</v>
      </c>
      <c r="H14" s="17">
        <f t="shared" si="0"/>
        <v>79759</v>
      </c>
      <c r="I14" s="17">
        <f t="shared" si="0"/>
        <v>92777</v>
      </c>
      <c r="J14" s="17">
        <f t="shared" si="0"/>
        <v>85749</v>
      </c>
      <c r="K14" s="17">
        <f t="shared" si="0"/>
        <v>98690</v>
      </c>
      <c r="L14" s="17">
        <f t="shared" si="0"/>
        <v>91427</v>
      </c>
      <c r="M14" s="17">
        <f t="shared" si="0"/>
        <v>90147</v>
      </c>
      <c r="N14" s="17">
        <f t="shared" si="0"/>
        <v>88570</v>
      </c>
      <c r="O14" s="17">
        <f t="shared" si="0"/>
        <v>83110</v>
      </c>
      <c r="P14" s="17">
        <f t="shared" si="0"/>
        <v>99217</v>
      </c>
      <c r="Q14" s="17">
        <f t="shared" ref="Q14:R14" si="1">SUM(Q11:Q13)</f>
        <v>92908</v>
      </c>
      <c r="R14" s="17">
        <f t="shared" si="1"/>
        <v>95824</v>
      </c>
      <c r="S14" s="17">
        <f>3*(SUM(O14:R14))</f>
        <v>1113177</v>
      </c>
    </row>
    <row r="15" spans="2:19" x14ac:dyDescent="0.35">
      <c r="B15" t="s">
        <v>103</v>
      </c>
      <c r="C15">
        <f>'DOR Filings'!R22</f>
        <v>437</v>
      </c>
      <c r="D15">
        <f>'DOR Filings'!R21</f>
        <v>510</v>
      </c>
      <c r="E15">
        <f>'DOR Filings'!R20</f>
        <v>306</v>
      </c>
      <c r="F15">
        <f>'DOR Filings'!R19</f>
        <v>515</v>
      </c>
      <c r="G15" s="17">
        <f>'DOR Filings'!R18</f>
        <v>1055</v>
      </c>
      <c r="H15">
        <f>'DOR Filings'!R17</f>
        <v>334</v>
      </c>
      <c r="I15">
        <f>'DOR Filings'!R16</f>
        <v>412</v>
      </c>
      <c r="J15">
        <f>'DOR Filings'!R15</f>
        <v>417</v>
      </c>
      <c r="K15">
        <f>'DOR Filings'!R14</f>
        <v>402</v>
      </c>
      <c r="L15">
        <f>'DOR Filings'!R13</f>
        <v>663</v>
      </c>
      <c r="M15">
        <f>'DOR Filings'!R12</f>
        <v>427</v>
      </c>
      <c r="N15">
        <f>'DOR Filings'!R11</f>
        <v>317</v>
      </c>
      <c r="O15" s="17">
        <v>378</v>
      </c>
      <c r="P15" s="17">
        <v>266</v>
      </c>
      <c r="Q15">
        <v>233</v>
      </c>
      <c r="R15" s="17">
        <v>326</v>
      </c>
    </row>
    <row r="16" spans="2:19" x14ac:dyDescent="0.35">
      <c r="G16" s="17"/>
    </row>
    <row r="17" spans="2:18" ht="15" thickBot="1" x14ac:dyDescent="0.4">
      <c r="B17" s="95" t="s">
        <v>104</v>
      </c>
      <c r="C17" s="97">
        <v>44743</v>
      </c>
      <c r="D17" s="97">
        <v>44774</v>
      </c>
      <c r="E17" s="97">
        <v>44805</v>
      </c>
      <c r="F17" s="97">
        <v>44835</v>
      </c>
      <c r="G17" s="97">
        <v>44866</v>
      </c>
      <c r="H17" s="97">
        <v>44896</v>
      </c>
      <c r="I17" s="97">
        <v>44927</v>
      </c>
      <c r="J17" s="97">
        <v>44958</v>
      </c>
      <c r="K17" s="97">
        <v>44986</v>
      </c>
      <c r="L17" s="97">
        <v>45017</v>
      </c>
      <c r="M17" s="97">
        <v>45047</v>
      </c>
      <c r="N17" s="97">
        <v>45078</v>
      </c>
      <c r="O17" s="97">
        <v>45108</v>
      </c>
      <c r="P17" s="97">
        <v>45139</v>
      </c>
      <c r="Q17" s="97">
        <v>45170</v>
      </c>
      <c r="R17" s="97">
        <v>45200</v>
      </c>
    </row>
    <row r="18" spans="2:18" x14ac:dyDescent="0.35">
      <c r="B18" t="s">
        <v>99</v>
      </c>
      <c r="C18" s="1">
        <f>C11/C$14</f>
        <v>0.27436914880682634</v>
      </c>
      <c r="D18" s="1">
        <f t="shared" ref="D18:K18" si="2">D11/D$14</f>
        <v>0.27887966542044229</v>
      </c>
      <c r="E18" s="1">
        <f t="shared" si="2"/>
        <v>0.27089366877260967</v>
      </c>
      <c r="F18" s="1">
        <f t="shared" si="2"/>
        <v>0.26103360632589662</v>
      </c>
      <c r="G18" s="1">
        <f t="shared" si="2"/>
        <v>0.26437855355268775</v>
      </c>
      <c r="H18" s="1">
        <f t="shared" si="2"/>
        <v>0.27194423199889667</v>
      </c>
      <c r="I18" s="1">
        <f t="shared" si="2"/>
        <v>0.23679360186253059</v>
      </c>
      <c r="J18" s="1">
        <f t="shared" si="2"/>
        <v>0.23030006180830098</v>
      </c>
      <c r="K18" s="1">
        <f t="shared" si="2"/>
        <v>0.2401053804843449</v>
      </c>
      <c r="L18" s="1">
        <f t="shared" ref="L18:N18" si="3">L11/L$14</f>
        <v>0.24828551740733043</v>
      </c>
      <c r="M18" s="1">
        <f t="shared" si="3"/>
        <v>0.2386213628850655</v>
      </c>
      <c r="N18" s="1">
        <f t="shared" si="3"/>
        <v>0.22046968499491928</v>
      </c>
      <c r="O18" s="1">
        <f t="shared" ref="O18:Q18" si="4">O11/O$14</f>
        <v>0.21911923956202622</v>
      </c>
      <c r="P18" s="1">
        <f t="shared" si="4"/>
        <v>0.189896892669603</v>
      </c>
      <c r="Q18" s="1">
        <f t="shared" si="4"/>
        <v>0.19200714685495329</v>
      </c>
      <c r="R18" s="1">
        <f t="shared" ref="R18" si="5">R11/R$14</f>
        <v>0.15891634663549842</v>
      </c>
    </row>
    <row r="19" spans="2:18" x14ac:dyDescent="0.35">
      <c r="B19" t="s">
        <v>100</v>
      </c>
      <c r="C19" s="1">
        <f>C12/C$14</f>
        <v>0.25234047726946163</v>
      </c>
      <c r="D19" s="1">
        <f t="shared" ref="D19:K20" si="6">D12/D$14</f>
        <v>0.27953446127199377</v>
      </c>
      <c r="E19" s="1">
        <f t="shared" si="6"/>
        <v>0.29155801993259606</v>
      </c>
      <c r="F19" s="1">
        <f t="shared" si="6"/>
        <v>0.26216323072578368</v>
      </c>
      <c r="G19" s="1">
        <f t="shared" si="6"/>
        <v>0.25782790713766734</v>
      </c>
      <c r="H19" s="1">
        <f t="shared" si="6"/>
        <v>0.25500570468536465</v>
      </c>
      <c r="I19" s="1">
        <f t="shared" si="6"/>
        <v>0.30322170365500067</v>
      </c>
      <c r="J19" s="1">
        <f t="shared" si="6"/>
        <v>0.26346662934844722</v>
      </c>
      <c r="K19" s="1">
        <f t="shared" si="6"/>
        <v>0.26762589928057556</v>
      </c>
      <c r="L19" s="1">
        <f t="shared" ref="L19:N19" si="7">L12/L$14</f>
        <v>0.29901451431196474</v>
      </c>
      <c r="M19" s="1">
        <f t="shared" si="7"/>
        <v>0.28388077251600163</v>
      </c>
      <c r="N19" s="1">
        <f t="shared" si="7"/>
        <v>0.30466297843513607</v>
      </c>
      <c r="O19" s="1">
        <f t="shared" ref="O19:Q19" si="8">O12/O$14</f>
        <v>0.33369028997713873</v>
      </c>
      <c r="P19" s="1">
        <f t="shared" si="8"/>
        <v>0.32985274700908113</v>
      </c>
      <c r="Q19" s="1">
        <f t="shared" si="8"/>
        <v>0.32570930382744218</v>
      </c>
      <c r="R19" s="1">
        <f t="shared" ref="R19" si="9">R12/R$14</f>
        <v>0.34508056436800799</v>
      </c>
    </row>
    <row r="20" spans="2:18" x14ac:dyDescent="0.35">
      <c r="B20" t="s">
        <v>101</v>
      </c>
      <c r="C20" s="1">
        <f>C13/C$14</f>
        <v>0.47329037392371204</v>
      </c>
      <c r="D20" s="1">
        <f t="shared" si="6"/>
        <v>0.44158587330756394</v>
      </c>
      <c r="E20" s="1">
        <f t="shared" si="6"/>
        <v>0.43754831129479421</v>
      </c>
      <c r="F20" s="1">
        <f t="shared" si="6"/>
        <v>0.4768031629483197</v>
      </c>
      <c r="G20" s="1">
        <f t="shared" si="6"/>
        <v>0.47779353930964491</v>
      </c>
      <c r="H20" s="1">
        <f t="shared" si="6"/>
        <v>0.47305006331573868</v>
      </c>
      <c r="I20" s="1">
        <f t="shared" si="6"/>
        <v>0.4599846944824687</v>
      </c>
      <c r="J20" s="1">
        <f t="shared" si="6"/>
        <v>0.50623330884325179</v>
      </c>
      <c r="K20" s="1">
        <f t="shared" si="6"/>
        <v>0.49226872023507956</v>
      </c>
      <c r="L20" s="1">
        <f t="shared" ref="L20:N20" si="10">L13/L$14</f>
        <v>0.4526999682807048</v>
      </c>
      <c r="M20" s="1">
        <f t="shared" si="10"/>
        <v>0.47749786459893284</v>
      </c>
      <c r="N20" s="1">
        <f t="shared" si="10"/>
        <v>0.47486733656994468</v>
      </c>
      <c r="O20" s="1">
        <f t="shared" ref="O20:Q20" si="11">O13/O$14</f>
        <v>0.44719047046083504</v>
      </c>
      <c r="P20" s="1">
        <f t="shared" si="11"/>
        <v>0.48025036032131591</v>
      </c>
      <c r="Q20" s="1">
        <f t="shared" si="11"/>
        <v>0.48228354931760453</v>
      </c>
      <c r="R20" s="1">
        <f t="shared" ref="R20" si="12">R13/R$14</f>
        <v>0.49600308899649359</v>
      </c>
    </row>
    <row r="21" spans="2:18" x14ac:dyDescent="0.35"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</sheetData>
  <hyperlinks>
    <hyperlink ref="B7" r:id="rId1" xr:uid="{649DA429-F262-4BEA-AE50-A4E310E3C87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6E8A-DA34-456D-960F-466EF7721877}">
  <dimension ref="B6:N53"/>
  <sheetViews>
    <sheetView showGridLines="0" workbookViewId="0"/>
  </sheetViews>
  <sheetFormatPr defaultRowHeight="14.5" x14ac:dyDescent="0.35"/>
  <cols>
    <col min="2" max="2" width="27.54296875" customWidth="1"/>
    <col min="3" max="3" width="15.7265625" customWidth="1"/>
    <col min="4" max="4" width="12.81640625" customWidth="1"/>
    <col min="5" max="5" width="16.81640625" bestFit="1" customWidth="1"/>
    <col min="6" max="6" width="12.453125" customWidth="1"/>
    <col min="7" max="7" width="18.26953125" customWidth="1"/>
    <col min="8" max="8" width="12.81640625" customWidth="1"/>
    <col min="9" max="9" width="14.81640625" customWidth="1"/>
    <col min="10" max="10" width="14.54296875" customWidth="1"/>
  </cols>
  <sheetData>
    <row r="6" spans="2:10" ht="15" thickBot="1" x14ac:dyDescent="0.4">
      <c r="B6" s="33"/>
      <c r="C6" s="33" t="s">
        <v>105</v>
      </c>
      <c r="D6" s="33" t="s">
        <v>106</v>
      </c>
      <c r="E6" s="33" t="s">
        <v>107</v>
      </c>
      <c r="F6" s="33" t="s">
        <v>75</v>
      </c>
      <c r="G6" s="33" t="s">
        <v>108</v>
      </c>
      <c r="H6" s="33" t="s">
        <v>109</v>
      </c>
      <c r="I6" s="33" t="s">
        <v>110</v>
      </c>
    </row>
    <row r="7" spans="2:10" x14ac:dyDescent="0.35">
      <c r="B7" t="s">
        <v>111</v>
      </c>
      <c r="C7" s="42">
        <v>3108</v>
      </c>
      <c r="D7" s="43">
        <v>0.1</v>
      </c>
      <c r="E7" s="42">
        <f>C7/D7</f>
        <v>31080</v>
      </c>
      <c r="F7" s="17">
        <v>2209</v>
      </c>
      <c r="G7" s="44">
        <f t="shared" ref="G7:G20" si="0">E7/F7</f>
        <v>14.069714803078316</v>
      </c>
      <c r="H7">
        <v>2</v>
      </c>
      <c r="I7" s="42">
        <f t="shared" ref="I7:I20" si="1">E7/H7</f>
        <v>15540</v>
      </c>
      <c r="J7" s="42"/>
    </row>
    <row r="8" spans="2:10" x14ac:dyDescent="0.35">
      <c r="B8" t="s">
        <v>112</v>
      </c>
      <c r="C8" s="42">
        <v>354309</v>
      </c>
      <c r="D8" s="43">
        <v>0.05</v>
      </c>
      <c r="E8" s="42">
        <f t="shared" ref="E8:E12" si="2">C8/D8</f>
        <v>7086180</v>
      </c>
      <c r="F8" s="17">
        <v>97515</v>
      </c>
      <c r="G8" s="44">
        <f t="shared" si="0"/>
        <v>72.667589601599758</v>
      </c>
      <c r="H8">
        <v>9</v>
      </c>
      <c r="I8" s="88">
        <f t="shared" si="1"/>
        <v>787353.33333333337</v>
      </c>
      <c r="J8" s="42"/>
    </row>
    <row r="9" spans="2:10" x14ac:dyDescent="0.35">
      <c r="B9" t="s">
        <v>113</v>
      </c>
      <c r="C9" s="42">
        <v>1364270</v>
      </c>
      <c r="D9" s="43">
        <v>0.05</v>
      </c>
      <c r="E9" s="42">
        <f t="shared" si="2"/>
        <v>27285400</v>
      </c>
      <c r="F9" s="17">
        <v>108805</v>
      </c>
      <c r="G9" s="44">
        <f t="shared" si="0"/>
        <v>250.77340195763063</v>
      </c>
      <c r="H9">
        <v>26</v>
      </c>
      <c r="I9" s="88">
        <f t="shared" si="1"/>
        <v>1049438.4615384615</v>
      </c>
      <c r="J9" s="42"/>
    </row>
    <row r="10" spans="2:10" x14ac:dyDescent="0.35">
      <c r="B10" t="s">
        <v>114</v>
      </c>
      <c r="C10" s="42">
        <v>17929</v>
      </c>
      <c r="D10" s="43">
        <v>0.02</v>
      </c>
      <c r="E10" s="42">
        <f t="shared" si="2"/>
        <v>896450</v>
      </c>
      <c r="F10" s="17">
        <v>2614</v>
      </c>
      <c r="G10" s="44">
        <f t="shared" si="0"/>
        <v>342.94185156847743</v>
      </c>
      <c r="H10">
        <v>1</v>
      </c>
      <c r="I10" s="22">
        <f t="shared" si="1"/>
        <v>896450</v>
      </c>
      <c r="J10" s="42"/>
    </row>
    <row r="11" spans="2:10" x14ac:dyDescent="0.35">
      <c r="B11" t="s">
        <v>115</v>
      </c>
      <c r="C11" s="42">
        <v>5731646</v>
      </c>
      <c r="D11" s="43">
        <v>0.05</v>
      </c>
      <c r="E11" s="42">
        <f t="shared" si="2"/>
        <v>114632920</v>
      </c>
      <c r="F11" s="17">
        <v>289697</v>
      </c>
      <c r="G11" s="44">
        <f t="shared" si="0"/>
        <v>395.69936865069366</v>
      </c>
      <c r="H11">
        <v>54</v>
      </c>
      <c r="I11" s="22">
        <f t="shared" si="1"/>
        <v>2122831.8518518517</v>
      </c>
      <c r="J11" s="42"/>
    </row>
    <row r="12" spans="2:10" x14ac:dyDescent="0.35">
      <c r="B12" t="s">
        <v>116</v>
      </c>
      <c r="C12" s="42">
        <v>387118</v>
      </c>
      <c r="D12" s="43">
        <v>0.03</v>
      </c>
      <c r="E12" s="42">
        <f t="shared" si="2"/>
        <v>12903933.333333334</v>
      </c>
      <c r="F12" s="17">
        <v>32155</v>
      </c>
      <c r="G12" s="44">
        <f t="shared" si="0"/>
        <v>401.30409993261804</v>
      </c>
      <c r="H12">
        <v>8</v>
      </c>
      <c r="I12" s="22">
        <f t="shared" si="1"/>
        <v>1612991.6666666667</v>
      </c>
      <c r="J12" s="42"/>
    </row>
    <row r="13" spans="2:10" x14ac:dyDescent="0.35">
      <c r="B13" t="s">
        <v>117</v>
      </c>
      <c r="C13" s="42">
        <f>D13*E13</f>
        <v>750500.37</v>
      </c>
      <c r="D13" s="43">
        <v>0.03</v>
      </c>
      <c r="E13" s="42">
        <v>25016679</v>
      </c>
      <c r="F13" s="17">
        <v>58957</v>
      </c>
      <c r="G13" s="44">
        <f t="shared" si="0"/>
        <v>424.32075919738116</v>
      </c>
      <c r="H13">
        <v>14</v>
      </c>
      <c r="I13" s="22">
        <f t="shared" si="1"/>
        <v>1786905.642857143</v>
      </c>
      <c r="J13" s="42"/>
    </row>
    <row r="14" spans="2:10" x14ac:dyDescent="0.35">
      <c r="B14" t="s">
        <v>118</v>
      </c>
      <c r="C14" s="42">
        <v>188997</v>
      </c>
      <c r="D14" s="43">
        <v>0.08</v>
      </c>
      <c r="E14" s="42">
        <f t="shared" ref="E14:E20" si="3">C14/D14</f>
        <v>2362462.5</v>
      </c>
      <c r="F14" s="17">
        <v>4877</v>
      </c>
      <c r="G14" s="44">
        <f t="shared" si="0"/>
        <v>484.40896042649172</v>
      </c>
      <c r="H14">
        <v>1</v>
      </c>
      <c r="I14" s="22">
        <f t="shared" si="1"/>
        <v>2362462.5</v>
      </c>
      <c r="J14" s="42"/>
    </row>
    <row r="15" spans="2:10" x14ac:dyDescent="0.35">
      <c r="B15" t="s">
        <v>119</v>
      </c>
      <c r="C15" s="42">
        <v>75778</v>
      </c>
      <c r="D15" s="43">
        <v>0.06</v>
      </c>
      <c r="E15" s="42">
        <f t="shared" si="3"/>
        <v>1262966.6666666667</v>
      </c>
      <c r="F15" s="17">
        <v>2545</v>
      </c>
      <c r="G15" s="44">
        <f t="shared" si="0"/>
        <v>496.25409299279636</v>
      </c>
      <c r="H15">
        <v>1</v>
      </c>
      <c r="I15" s="22">
        <f t="shared" si="1"/>
        <v>1262966.6666666667</v>
      </c>
      <c r="J15" s="42"/>
    </row>
    <row r="16" spans="2:10" x14ac:dyDescent="0.35">
      <c r="B16" t="s">
        <v>120</v>
      </c>
      <c r="C16" s="42">
        <v>257525</v>
      </c>
      <c r="D16" s="43">
        <v>0.05</v>
      </c>
      <c r="E16" s="42">
        <f t="shared" si="3"/>
        <v>5150500</v>
      </c>
      <c r="F16" s="17">
        <v>8149</v>
      </c>
      <c r="G16" s="44">
        <f t="shared" si="0"/>
        <v>632.04074119523864</v>
      </c>
      <c r="H16">
        <v>5</v>
      </c>
      <c r="I16" s="22">
        <f t="shared" si="1"/>
        <v>1030100</v>
      </c>
      <c r="J16" s="42"/>
    </row>
    <row r="17" spans="2:10" x14ac:dyDescent="0.35">
      <c r="B17" t="s">
        <v>121</v>
      </c>
      <c r="C17" s="42">
        <v>826841</v>
      </c>
      <c r="D17" s="43">
        <v>0.15</v>
      </c>
      <c r="E17" s="42">
        <f t="shared" si="3"/>
        <v>5512273.333333334</v>
      </c>
      <c r="F17" s="17">
        <v>6362</v>
      </c>
      <c r="G17" s="44">
        <f t="shared" si="0"/>
        <v>866.43717908414555</v>
      </c>
      <c r="H17">
        <v>3</v>
      </c>
      <c r="I17" s="22">
        <f t="shared" si="1"/>
        <v>1837424.4444444447</v>
      </c>
      <c r="J17" s="42"/>
    </row>
    <row r="18" spans="2:10" x14ac:dyDescent="0.35">
      <c r="B18" t="s">
        <v>122</v>
      </c>
      <c r="C18" s="42">
        <v>1576731</v>
      </c>
      <c r="D18" s="43">
        <v>0.05</v>
      </c>
      <c r="E18" s="42">
        <f t="shared" si="3"/>
        <v>31534620</v>
      </c>
      <c r="F18" s="17">
        <v>33522</v>
      </c>
      <c r="G18" s="44">
        <f t="shared" si="0"/>
        <v>940.71415786647572</v>
      </c>
      <c r="H18">
        <v>13</v>
      </c>
      <c r="I18" s="88">
        <f t="shared" si="1"/>
        <v>2425740</v>
      </c>
      <c r="J18" s="42"/>
    </row>
    <row r="19" spans="2:10" x14ac:dyDescent="0.35">
      <c r="B19" t="s">
        <v>123</v>
      </c>
      <c r="C19" s="42">
        <v>171483</v>
      </c>
      <c r="D19" s="43">
        <v>0.05</v>
      </c>
      <c r="E19" s="42">
        <f t="shared" si="3"/>
        <v>3429660</v>
      </c>
      <c r="F19" s="17">
        <v>1655</v>
      </c>
      <c r="G19" s="44">
        <f t="shared" si="0"/>
        <v>2072.3021148036255</v>
      </c>
      <c r="H19">
        <v>2</v>
      </c>
      <c r="I19" s="22">
        <f t="shared" si="1"/>
        <v>1714830</v>
      </c>
      <c r="J19" s="42"/>
    </row>
    <row r="20" spans="2:10" ht="15" thickBot="1" x14ac:dyDescent="0.4">
      <c r="B20" s="13" t="s">
        <v>124</v>
      </c>
      <c r="C20" s="45">
        <v>180028</v>
      </c>
      <c r="D20" s="46">
        <v>0.03</v>
      </c>
      <c r="E20" s="45">
        <f t="shared" si="3"/>
        <v>6000933.333333334</v>
      </c>
      <c r="F20" s="47">
        <v>1989</v>
      </c>
      <c r="G20" s="48">
        <f t="shared" si="0"/>
        <v>3017.060499413441</v>
      </c>
      <c r="H20" s="13">
        <v>2</v>
      </c>
      <c r="I20" s="116">
        <f t="shared" si="1"/>
        <v>3000466.666666667</v>
      </c>
      <c r="J20" s="42"/>
    </row>
    <row r="21" spans="2:10" x14ac:dyDescent="0.35">
      <c r="C21" s="42">
        <f>SUM(C7:C20)</f>
        <v>11886263.369999999</v>
      </c>
      <c r="E21" s="22">
        <f>SUM(E7:E20)</f>
        <v>243106058.16666669</v>
      </c>
      <c r="F21" s="17">
        <f>SUM(F7:F20)</f>
        <v>651051</v>
      </c>
      <c r="G21" s="21">
        <f>E21/F21</f>
        <v>373.40555220200366</v>
      </c>
      <c r="H21">
        <f>SUM(H7:H20)</f>
        <v>141</v>
      </c>
      <c r="I21" s="42">
        <f>AVERAGE(I7:I20)</f>
        <v>1564678.6595732311</v>
      </c>
      <c r="J21" s="42"/>
    </row>
    <row r="22" spans="2:10" x14ac:dyDescent="0.35">
      <c r="E22" s="21"/>
      <c r="G22" s="44"/>
      <c r="I22" s="22"/>
      <c r="J22" s="22"/>
    </row>
    <row r="23" spans="2:10" ht="15" thickBot="1" x14ac:dyDescent="0.4">
      <c r="B23" s="13"/>
      <c r="C23" s="13"/>
      <c r="D23" s="13"/>
      <c r="E23" s="21"/>
      <c r="F23" s="24"/>
      <c r="G23" s="21"/>
    </row>
    <row r="24" spans="2:10" ht="15" thickBot="1" x14ac:dyDescent="0.4">
      <c r="B24" s="53">
        <f>'Data and Charts'!$F$55</f>
        <v>736556</v>
      </c>
      <c r="C24" s="33" t="s">
        <v>125</v>
      </c>
      <c r="D24" s="33"/>
      <c r="F24" s="1"/>
      <c r="G24" s="21"/>
    </row>
    <row r="25" spans="2:10" ht="15" thickBot="1" x14ac:dyDescent="0.4">
      <c r="B25" s="13"/>
      <c r="C25" s="13"/>
      <c r="D25" s="13"/>
      <c r="E25" s="13"/>
      <c r="F25" s="13"/>
      <c r="G25" s="13"/>
      <c r="J25" s="22"/>
    </row>
    <row r="26" spans="2:10" ht="15" thickBot="1" x14ac:dyDescent="0.4">
      <c r="B26" s="54">
        <f>E21/(F21/B24)</f>
        <v>275034099.90769905</v>
      </c>
      <c r="C26" s="53" t="s">
        <v>126</v>
      </c>
      <c r="D26" s="33"/>
      <c r="E26" s="33"/>
      <c r="F26" s="33"/>
      <c r="G26" s="33"/>
    </row>
    <row r="27" spans="2:10" ht="15" thickBot="1" x14ac:dyDescent="0.4">
      <c r="B27" s="51"/>
      <c r="C27" s="51"/>
      <c r="D27" s="51"/>
      <c r="E27" s="51"/>
    </row>
    <row r="28" spans="2:10" ht="15" thickBot="1" x14ac:dyDescent="0.4">
      <c r="B28" s="55">
        <f>B26/'Data and Charts'!F32</f>
        <v>264.47239482054073</v>
      </c>
      <c r="C28" s="56" t="s">
        <v>127</v>
      </c>
      <c r="D28" s="57"/>
      <c r="E28" s="57"/>
      <c r="F28" s="17"/>
    </row>
    <row r="29" spans="2:10" ht="15" thickBot="1" x14ac:dyDescent="0.4">
      <c r="B29" s="51"/>
      <c r="C29" s="52"/>
      <c r="D29" s="51"/>
      <c r="E29" s="51"/>
    </row>
    <row r="30" spans="2:10" ht="15" thickBot="1" x14ac:dyDescent="0.4">
      <c r="B30" s="58">
        <v>202633333</v>
      </c>
      <c r="C30" s="57" t="s">
        <v>128</v>
      </c>
      <c r="D30" s="57"/>
      <c r="E30" s="57"/>
      <c r="G30" s="114"/>
    </row>
    <row r="31" spans="2:10" x14ac:dyDescent="0.35">
      <c r="B31" s="83"/>
      <c r="C31" s="24"/>
      <c r="D31" s="14"/>
      <c r="E31" s="24"/>
      <c r="F31" s="24"/>
      <c r="G31" s="24"/>
      <c r="H31" s="24"/>
      <c r="I31" s="24"/>
      <c r="J31" s="14"/>
    </row>
    <row r="32" spans="2:10" ht="15" thickBot="1" x14ac:dyDescent="0.4">
      <c r="B32" s="13"/>
      <c r="C32" s="15"/>
      <c r="D32" s="15"/>
      <c r="E32" s="15"/>
      <c r="F32" s="15"/>
      <c r="G32" s="15"/>
      <c r="H32" s="15"/>
      <c r="I32" s="15"/>
      <c r="J32" s="15"/>
    </row>
    <row r="33" spans="2:12" ht="15" thickBot="1" x14ac:dyDescent="0.4">
      <c r="B33" s="59" t="s">
        <v>129</v>
      </c>
      <c r="C33" s="59" t="s">
        <v>130</v>
      </c>
      <c r="D33" s="59" t="s">
        <v>32</v>
      </c>
      <c r="E33" s="59" t="s">
        <v>33</v>
      </c>
      <c r="F33" s="59" t="s">
        <v>34</v>
      </c>
      <c r="G33" s="59" t="s">
        <v>35</v>
      </c>
      <c r="H33" s="59" t="s">
        <v>36</v>
      </c>
      <c r="I33" s="59" t="s">
        <v>37</v>
      </c>
      <c r="J33" s="59" t="s">
        <v>38</v>
      </c>
    </row>
    <row r="34" spans="2:12" x14ac:dyDescent="0.35">
      <c r="B34" t="s">
        <v>131</v>
      </c>
      <c r="C34" s="24">
        <f>'Data and Charts'!G33</f>
        <v>4.2891142234851243E-2</v>
      </c>
      <c r="D34" s="24">
        <v>1.384643613553771E-2</v>
      </c>
      <c r="E34" s="24">
        <v>2.7231900876353743E-2</v>
      </c>
      <c r="F34" s="24">
        <v>0.12593193973611316</v>
      </c>
      <c r="G34" s="24">
        <v>0.11184684907830933</v>
      </c>
      <c r="H34" s="24">
        <v>0.10059555339930792</v>
      </c>
      <c r="I34" s="24">
        <v>9.1401017466050671E-2</v>
      </c>
      <c r="J34" s="24">
        <v>8.3746501976203147E-2</v>
      </c>
      <c r="L34" t="s">
        <v>132</v>
      </c>
    </row>
    <row r="35" spans="2:12" x14ac:dyDescent="0.35">
      <c r="B35" t="s">
        <v>133</v>
      </c>
      <c r="C35" s="24">
        <v>5.7776080005816466E-2</v>
      </c>
      <c r="D35" s="24">
        <v>5.5964490580400428E-2</v>
      </c>
      <c r="E35" s="24">
        <v>4.4809558464540045E-2</v>
      </c>
      <c r="F35" s="24">
        <v>3.7151081542535325E-2</v>
      </c>
      <c r="G35" s="24">
        <v>3.1595759677850221E-2</v>
      </c>
      <c r="H35" s="24">
        <v>2.7397718407447869E-2</v>
      </c>
      <c r="I35" s="24">
        <v>2.4123326902308007E-2</v>
      </c>
      <c r="J35" s="24">
        <v>2.1504121070400561E-2</v>
      </c>
      <c r="L35" s="115" t="s">
        <v>134</v>
      </c>
    </row>
    <row r="36" spans="2:12" x14ac:dyDescent="0.35">
      <c r="B36" t="s">
        <v>135</v>
      </c>
      <c r="C36" s="24">
        <v>0.10304922244946635</v>
      </c>
      <c r="D36" s="24">
        <v>8.25594616980867E-2</v>
      </c>
      <c r="E36" s="24">
        <v>6.9371358921758608E-2</v>
      </c>
      <c r="F36" s="24">
        <v>5.9820452063438445E-2</v>
      </c>
      <c r="G36" s="24">
        <v>5.258326892602927E-2</v>
      </c>
      <c r="H36" s="24">
        <v>4.6909363535938775E-2</v>
      </c>
      <c r="I36" s="24">
        <v>4.2341327461591804E-2</v>
      </c>
      <c r="J36" s="24">
        <v>3.8584418728208281E-2</v>
      </c>
      <c r="L36" s="115" t="s">
        <v>134</v>
      </c>
    </row>
    <row r="37" spans="2:12" x14ac:dyDescent="0.35">
      <c r="B37" t="s">
        <v>136</v>
      </c>
      <c r="C37" s="69">
        <v>7.4999999999999997E-2</v>
      </c>
      <c r="D37" s="69">
        <v>7.4999999999999997E-2</v>
      </c>
      <c r="E37" s="69">
        <v>7.4999999999999997E-2</v>
      </c>
      <c r="F37" s="69">
        <v>7.4999999999999997E-2</v>
      </c>
      <c r="G37" s="69">
        <v>7.4999999999999997E-2</v>
      </c>
      <c r="H37" s="69">
        <v>7.4999999999999997E-2</v>
      </c>
      <c r="I37" s="69">
        <v>7.4999999999999997E-2</v>
      </c>
      <c r="J37" s="69">
        <v>7.4999999999999997E-2</v>
      </c>
      <c r="L37" t="s">
        <v>137</v>
      </c>
    </row>
    <row r="39" spans="2:12" ht="15" thickBot="1" x14ac:dyDescent="0.4">
      <c r="B39" s="59" t="s">
        <v>138</v>
      </c>
      <c r="C39" s="59" t="s">
        <v>130</v>
      </c>
      <c r="D39" s="59" t="s">
        <v>32</v>
      </c>
      <c r="E39" s="59" t="s">
        <v>33</v>
      </c>
      <c r="F39" s="59" t="s">
        <v>34</v>
      </c>
      <c r="G39" s="59" t="s">
        <v>35</v>
      </c>
      <c r="H39" s="59" t="s">
        <v>36</v>
      </c>
      <c r="I39" s="59" t="s">
        <v>37</v>
      </c>
      <c r="J39" s="59" t="s">
        <v>38</v>
      </c>
    </row>
    <row r="40" spans="2:12" x14ac:dyDescent="0.35">
      <c r="B40" t="s">
        <v>131</v>
      </c>
      <c r="C40" s="102">
        <f>B26*(1+C34)</f>
        <v>286830626.60627443</v>
      </c>
      <c r="D40" s="102">
        <f>C40*(1+D34)</f>
        <v>290802208.55929446</v>
      </c>
      <c r="E40" s="102">
        <f t="shared" ref="E40:J40" si="4">D40*(1+E34)</f>
        <v>298721305.47740591</v>
      </c>
      <c r="F40" s="102">
        <f t="shared" si="4"/>
        <v>336339858.91667962</v>
      </c>
      <c r="G40" s="102">
        <f t="shared" si="4"/>
        <v>373958412.35595334</v>
      </c>
      <c r="H40" s="102">
        <f t="shared" si="4"/>
        <v>411576965.79522705</v>
      </c>
      <c r="I40" s="102">
        <f t="shared" si="4"/>
        <v>449195519.23450077</v>
      </c>
      <c r="J40" s="102">
        <f t="shared" si="4"/>
        <v>486814072.67377448</v>
      </c>
    </row>
    <row r="41" spans="2:12" x14ac:dyDescent="0.35">
      <c r="B41" t="s">
        <v>133</v>
      </c>
      <c r="C41" s="102">
        <f>B26*(1+C35)</f>
        <v>290924492.06829399</v>
      </c>
      <c r="D41" s="102">
        <f>C41*(1+D35)</f>
        <v>307205933.0642578</v>
      </c>
      <c r="E41" s="102">
        <f t="shared" ref="E41:J41" si="5">D41*(1+E35)</f>
        <v>320971695.28255421</v>
      </c>
      <c r="F41" s="102">
        <f t="shared" si="5"/>
        <v>332896140.90684217</v>
      </c>
      <c r="G41" s="102">
        <f t="shared" si="5"/>
        <v>343414247.3726185</v>
      </c>
      <c r="H41" s="102">
        <f t="shared" si="5"/>
        <v>352823014.21923912</v>
      </c>
      <c r="I41" s="102">
        <f t="shared" si="5"/>
        <v>361334279.12990749</v>
      </c>
      <c r="J41" s="102">
        <f t="shared" si="5"/>
        <v>369104455.21520293</v>
      </c>
    </row>
    <row r="42" spans="2:12" x14ac:dyDescent="0.35">
      <c r="B42" t="s">
        <v>135</v>
      </c>
      <c r="C42" s="102">
        <f>B26*(1+C36)</f>
        <v>303376150.05027628</v>
      </c>
      <c r="D42" s="102">
        <f>C42*(1+D36)</f>
        <v>328422721.69046509</v>
      </c>
      <c r="E42" s="102">
        <f t="shared" ref="E42:J42" si="6">D42*(1+E36)</f>
        <v>351205852.19491518</v>
      </c>
      <c r="F42" s="102">
        <f t="shared" si="6"/>
        <v>372215145.04054016</v>
      </c>
      <c r="G42" s="102">
        <f t="shared" si="6"/>
        <v>391787434.1105479</v>
      </c>
      <c r="H42" s="102">
        <f t="shared" si="6"/>
        <v>410165933.28605223</v>
      </c>
      <c r="I42" s="102">
        <f t="shared" si="6"/>
        <v>427532903.3809064</v>
      </c>
      <c r="J42" s="102">
        <f t="shared" si="6"/>
        <v>444029011.94504189</v>
      </c>
    </row>
    <row r="43" spans="2:12" x14ac:dyDescent="0.35">
      <c r="B43" t="s">
        <v>136</v>
      </c>
      <c r="C43" s="102">
        <f>B26*(1+C37)</f>
        <v>295661657.40077645</v>
      </c>
      <c r="D43" s="102">
        <f>C43*(1+D37)</f>
        <v>317836281.70583469</v>
      </c>
      <c r="E43" s="102">
        <f t="shared" ref="E43:J43" si="7">D43*(1+E37)</f>
        <v>341674002.8337723</v>
      </c>
      <c r="F43" s="102">
        <f t="shared" si="7"/>
        <v>367299553.04630518</v>
      </c>
      <c r="G43" s="102">
        <f t="shared" si="7"/>
        <v>394847019.52477807</v>
      </c>
      <c r="H43" s="102">
        <f t="shared" si="7"/>
        <v>424460545.9891364</v>
      </c>
      <c r="I43" s="102">
        <f t="shared" si="7"/>
        <v>456295086.93832159</v>
      </c>
      <c r="J43" s="102">
        <f t="shared" si="7"/>
        <v>490517218.45869571</v>
      </c>
    </row>
    <row r="45" spans="2:12" ht="15" thickBot="1" x14ac:dyDescent="0.4">
      <c r="B45" s="59" t="s">
        <v>139</v>
      </c>
      <c r="C45" s="59" t="s">
        <v>130</v>
      </c>
      <c r="D45" s="59" t="s">
        <v>32</v>
      </c>
      <c r="E45" s="59" t="s">
        <v>33</v>
      </c>
      <c r="F45" s="59" t="s">
        <v>34</v>
      </c>
      <c r="G45" s="59" t="s">
        <v>35</v>
      </c>
      <c r="H45" s="59" t="s">
        <v>36</v>
      </c>
      <c r="I45" s="59" t="s">
        <v>37</v>
      </c>
      <c r="J45" s="59" t="s">
        <v>38</v>
      </c>
    </row>
    <row r="46" spans="2:12" x14ac:dyDescent="0.35">
      <c r="B46" t="s">
        <v>131</v>
      </c>
      <c r="C46" s="14">
        <f>B30*(1+C34)</f>
        <v>211324508.10722497</v>
      </c>
      <c r="D46" s="14">
        <f>C46*(1+D34)</f>
        <v>214250599.41260558</v>
      </c>
      <c r="E46" s="14">
        <f t="shared" ref="E46:J46" si="8">D46*(1+E34)</f>
        <v>220085050.49850902</v>
      </c>
      <c r="F46" s="14">
        <f t="shared" si="8"/>
        <v>247800787.81470668</v>
      </c>
      <c r="G46" s="14">
        <f t="shared" si="8"/>
        <v>275516525.13090432</v>
      </c>
      <c r="H46" s="14">
        <f t="shared" si="8"/>
        <v>303232262.44710195</v>
      </c>
      <c r="I46" s="14">
        <f t="shared" si="8"/>
        <v>330947999.76329958</v>
      </c>
      <c r="J46" s="14">
        <f t="shared" si="8"/>
        <v>358663737.07949722</v>
      </c>
    </row>
    <row r="47" spans="2:12" x14ac:dyDescent="0.35">
      <c r="B47" t="s">
        <v>133</v>
      </c>
      <c r="C47" s="14">
        <f>B30*(1+C35)</f>
        <v>214340692.65925324</v>
      </c>
      <c r="D47" s="14">
        <f>C47*(1+D35)</f>
        <v>226336160.33457851</v>
      </c>
      <c r="E47" s="14">
        <f t="shared" ref="E47:J47" si="9">D47*(1+E35)</f>
        <v>236478183.74373031</v>
      </c>
      <c r="F47" s="14">
        <f t="shared" si="9"/>
        <v>245263604.03102428</v>
      </c>
      <c r="G47" s="14">
        <f t="shared" si="9"/>
        <v>253012893.92171195</v>
      </c>
      <c r="H47" s="14">
        <f t="shared" si="9"/>
        <v>259944869.9428325</v>
      </c>
      <c r="I47" s="14">
        <f t="shared" si="9"/>
        <v>266215605.01704139</v>
      </c>
      <c r="J47" s="14">
        <f t="shared" si="9"/>
        <v>271940337.6181578</v>
      </c>
    </row>
    <row r="48" spans="2:12" x14ac:dyDescent="0.35">
      <c r="B48" t="s">
        <v>135</v>
      </c>
      <c r="C48" s="14">
        <f>B30*(1+C36)</f>
        <v>223514540.40799379</v>
      </c>
      <c r="D48" s="14">
        <f>C48*(1+D36)</f>
        <v>241967780.545773</v>
      </c>
      <c r="E48" s="14">
        <f t="shared" ref="E48:J48" si="10">D48*(1+E36)</f>
        <v>258753414.29751512</v>
      </c>
      <c r="F48" s="14">
        <f t="shared" si="10"/>
        <v>274232160.51375067</v>
      </c>
      <c r="G48" s="14">
        <f t="shared" si="10"/>
        <v>288652183.95821124</v>
      </c>
      <c r="H48" s="14">
        <f t="shared" si="10"/>
        <v>302192674.19094968</v>
      </c>
      <c r="I48" s="14">
        <f t="shared" si="10"/>
        <v>314987913.16536278</v>
      </c>
      <c r="J48" s="14">
        <f t="shared" si="10"/>
        <v>327141538.70125961</v>
      </c>
    </row>
    <row r="49" spans="2:14" x14ac:dyDescent="0.35">
      <c r="B49" t="s">
        <v>136</v>
      </c>
      <c r="C49" s="14">
        <f>B30*(1+C37)</f>
        <v>217830832.97499999</v>
      </c>
      <c r="D49" s="14">
        <f>C49*(1+D37)</f>
        <v>234168145.44812497</v>
      </c>
      <c r="E49" s="14">
        <f t="shared" ref="E49:J49" si="11">D49*(1+E37)</f>
        <v>251730756.35673434</v>
      </c>
      <c r="F49" s="14">
        <f t="shared" si="11"/>
        <v>270610563.08348942</v>
      </c>
      <c r="G49" s="14">
        <f t="shared" si="11"/>
        <v>290906355.31475109</v>
      </c>
      <c r="H49" s="14">
        <f t="shared" si="11"/>
        <v>312724331.96335739</v>
      </c>
      <c r="I49" s="14">
        <f t="shared" si="11"/>
        <v>336178656.86060917</v>
      </c>
      <c r="J49" s="14">
        <f t="shared" si="11"/>
        <v>361392056.12515485</v>
      </c>
    </row>
    <row r="50" spans="2:14" x14ac:dyDescent="0.35">
      <c r="D50" s="24">
        <f>D48/C48-1</f>
        <v>8.25594616980867E-2</v>
      </c>
      <c r="E50" s="24">
        <f t="shared" ref="E50:J50" si="12">E48/D48-1</f>
        <v>6.9371358921758608E-2</v>
      </c>
      <c r="F50" s="24">
        <f t="shared" si="12"/>
        <v>5.9820452063438445E-2</v>
      </c>
      <c r="G50" s="24">
        <f t="shared" si="12"/>
        <v>5.258326892602927E-2</v>
      </c>
      <c r="H50" s="24">
        <f t="shared" si="12"/>
        <v>4.6909363535938775E-2</v>
      </c>
      <c r="I50" s="24">
        <f t="shared" si="12"/>
        <v>4.2341327461591804E-2</v>
      </c>
      <c r="J50" s="24">
        <f t="shared" si="12"/>
        <v>3.8584418728208281E-2</v>
      </c>
    </row>
    <row r="52" spans="2:14" x14ac:dyDescent="0.35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2:14" x14ac:dyDescent="0.35">
      <c r="G53" s="24"/>
      <c r="H53" s="24"/>
      <c r="I53" s="24"/>
      <c r="J53" s="24"/>
      <c r="K53" s="24"/>
      <c r="L53" s="24"/>
      <c r="M53" s="24"/>
      <c r="N53" s="24"/>
    </row>
  </sheetData>
  <sortState xmlns:xlrd2="http://schemas.microsoft.com/office/spreadsheetml/2017/richdata2" ref="B7:I20">
    <sortCondition ref="G7:G20"/>
  </sortState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84A0-F3F4-4834-9859-7AB08849384B}">
  <dimension ref="B6:D92"/>
  <sheetViews>
    <sheetView showGridLines="0" workbookViewId="0"/>
  </sheetViews>
  <sheetFormatPr defaultRowHeight="14.5" x14ac:dyDescent="0.35"/>
  <cols>
    <col min="2" max="2" width="11.1796875" bestFit="1" customWidth="1"/>
    <col min="3" max="3" width="24" bestFit="1" customWidth="1"/>
    <col min="4" max="4" width="20.54296875" bestFit="1" customWidth="1"/>
  </cols>
  <sheetData>
    <row r="6" spans="2:4" x14ac:dyDescent="0.35">
      <c r="B6" s="84" t="s">
        <v>140</v>
      </c>
    </row>
    <row r="8" spans="2:4" ht="15" thickBot="1" x14ac:dyDescent="0.4">
      <c r="B8" s="13"/>
      <c r="C8" s="13" t="s">
        <v>141</v>
      </c>
      <c r="D8" s="13" t="s">
        <v>142</v>
      </c>
    </row>
    <row r="9" spans="2:4" x14ac:dyDescent="0.35">
      <c r="B9" s="87">
        <v>42736</v>
      </c>
      <c r="C9" s="42">
        <v>441578</v>
      </c>
      <c r="D9" s="42">
        <v>22079</v>
      </c>
    </row>
    <row r="10" spans="2:4" x14ac:dyDescent="0.35">
      <c r="B10" s="87">
        <v>42767</v>
      </c>
      <c r="C10" s="42">
        <v>740140</v>
      </c>
      <c r="D10" s="42">
        <v>37007</v>
      </c>
    </row>
    <row r="11" spans="2:4" x14ac:dyDescent="0.35">
      <c r="B11" s="87">
        <v>42795</v>
      </c>
      <c r="C11" s="42">
        <v>1144356</v>
      </c>
      <c r="D11" s="42">
        <v>57218</v>
      </c>
    </row>
    <row r="12" spans="2:4" x14ac:dyDescent="0.35">
      <c r="B12" s="87">
        <v>42826</v>
      </c>
      <c r="C12" s="42">
        <v>1399212</v>
      </c>
      <c r="D12" s="42">
        <v>69961</v>
      </c>
    </row>
    <row r="13" spans="2:4" x14ac:dyDescent="0.35">
      <c r="B13" s="87">
        <v>42856</v>
      </c>
      <c r="C13" s="42">
        <v>1538938</v>
      </c>
      <c r="D13" s="42">
        <v>76947</v>
      </c>
    </row>
    <row r="14" spans="2:4" x14ac:dyDescent="0.35">
      <c r="B14" s="87">
        <v>42887</v>
      </c>
      <c r="C14" s="42">
        <v>1799069</v>
      </c>
      <c r="D14" s="42">
        <v>89953</v>
      </c>
    </row>
    <row r="15" spans="2:4" x14ac:dyDescent="0.35">
      <c r="B15" s="87">
        <v>42917</v>
      </c>
      <c r="C15" s="42">
        <v>2139077</v>
      </c>
      <c r="D15" s="42">
        <v>106954</v>
      </c>
    </row>
    <row r="16" spans="2:4" x14ac:dyDescent="0.35">
      <c r="B16" s="87">
        <v>42948</v>
      </c>
      <c r="C16" s="42">
        <v>2501630</v>
      </c>
      <c r="D16" s="42">
        <v>125081</v>
      </c>
    </row>
    <row r="17" spans="2:4" x14ac:dyDescent="0.35">
      <c r="B17" s="87">
        <v>42979</v>
      </c>
      <c r="C17" s="42">
        <v>2807713</v>
      </c>
      <c r="D17" s="42">
        <v>140386</v>
      </c>
    </row>
    <row r="18" spans="2:4" x14ac:dyDescent="0.35">
      <c r="B18" s="87">
        <v>43009</v>
      </c>
      <c r="C18" s="42">
        <v>3506748</v>
      </c>
      <c r="D18" s="42">
        <v>175337</v>
      </c>
    </row>
    <row r="19" spans="2:4" x14ac:dyDescent="0.35">
      <c r="B19" s="87">
        <v>43040</v>
      </c>
      <c r="C19" s="42">
        <v>3395856</v>
      </c>
      <c r="D19" s="42">
        <v>169793</v>
      </c>
    </row>
    <row r="20" spans="2:4" x14ac:dyDescent="0.35">
      <c r="B20" s="87">
        <v>43070</v>
      </c>
      <c r="C20" s="42">
        <v>3879758</v>
      </c>
      <c r="D20" s="42">
        <v>193988</v>
      </c>
    </row>
    <row r="21" spans="2:4" x14ac:dyDescent="0.35">
      <c r="B21" s="87">
        <v>43101</v>
      </c>
      <c r="C21" s="42">
        <v>3557552</v>
      </c>
      <c r="D21" s="42">
        <v>177878</v>
      </c>
    </row>
    <row r="22" spans="2:4" x14ac:dyDescent="0.35">
      <c r="B22" s="87">
        <v>43132</v>
      </c>
      <c r="C22" s="42">
        <v>3606671</v>
      </c>
      <c r="D22" s="42">
        <v>180334</v>
      </c>
    </row>
    <row r="23" spans="2:4" x14ac:dyDescent="0.35">
      <c r="B23" s="87">
        <v>43160</v>
      </c>
      <c r="C23" s="42">
        <v>4336186</v>
      </c>
      <c r="D23" s="42">
        <v>216809</v>
      </c>
    </row>
    <row r="24" spans="2:4" x14ac:dyDescent="0.35">
      <c r="B24" s="87">
        <v>43191</v>
      </c>
      <c r="C24" s="42">
        <v>4274441</v>
      </c>
      <c r="D24" s="42">
        <v>213722</v>
      </c>
    </row>
    <row r="25" spans="2:4" x14ac:dyDescent="0.35">
      <c r="B25" s="87">
        <v>43221</v>
      </c>
      <c r="C25" s="42">
        <v>4669538</v>
      </c>
      <c r="D25" s="42">
        <v>233477</v>
      </c>
    </row>
    <row r="26" spans="2:4" x14ac:dyDescent="0.35">
      <c r="B26" s="87">
        <v>43252</v>
      </c>
      <c r="C26" s="42">
        <v>4841196</v>
      </c>
      <c r="D26" s="42">
        <v>242060</v>
      </c>
    </row>
    <row r="27" spans="2:4" x14ac:dyDescent="0.35">
      <c r="B27" s="87">
        <v>43282</v>
      </c>
      <c r="C27" s="42">
        <v>5117893</v>
      </c>
      <c r="D27" s="42">
        <v>255895</v>
      </c>
    </row>
    <row r="28" spans="2:4" x14ac:dyDescent="0.35">
      <c r="B28" s="87">
        <v>43313</v>
      </c>
      <c r="C28" s="42">
        <v>5673554</v>
      </c>
      <c r="D28" s="42">
        <v>283678</v>
      </c>
    </row>
    <row r="29" spans="2:4" x14ac:dyDescent="0.35">
      <c r="B29" s="87">
        <v>43344</v>
      </c>
      <c r="C29" s="42">
        <v>5449229</v>
      </c>
      <c r="D29" s="42">
        <v>272461</v>
      </c>
    </row>
    <row r="30" spans="2:4" x14ac:dyDescent="0.35">
      <c r="B30" s="87">
        <v>43374</v>
      </c>
      <c r="C30" s="42">
        <v>6822305</v>
      </c>
      <c r="D30" s="42">
        <v>341115</v>
      </c>
    </row>
    <row r="31" spans="2:4" x14ac:dyDescent="0.35">
      <c r="B31" s="87">
        <v>43405</v>
      </c>
      <c r="C31" s="42">
        <v>5847749</v>
      </c>
      <c r="D31" s="42">
        <v>292387</v>
      </c>
    </row>
    <row r="32" spans="2:4" x14ac:dyDescent="0.35">
      <c r="B32" s="87">
        <v>43435</v>
      </c>
      <c r="C32" s="42">
        <v>6422829</v>
      </c>
      <c r="D32" s="42">
        <v>321141</v>
      </c>
    </row>
    <row r="33" spans="2:4" x14ac:dyDescent="0.35">
      <c r="B33" s="87">
        <v>43466</v>
      </c>
      <c r="C33" s="42">
        <v>5762072</v>
      </c>
      <c r="D33" s="42">
        <v>288104</v>
      </c>
    </row>
    <row r="34" spans="2:4" x14ac:dyDescent="0.35">
      <c r="B34" s="87">
        <v>43497</v>
      </c>
      <c r="C34" s="42">
        <v>5462881</v>
      </c>
      <c r="D34" s="42">
        <v>273144</v>
      </c>
    </row>
    <row r="35" spans="2:4" x14ac:dyDescent="0.35">
      <c r="B35" s="87">
        <v>43525</v>
      </c>
      <c r="C35" s="42">
        <v>6379360</v>
      </c>
      <c r="D35" s="42">
        <v>318968</v>
      </c>
    </row>
    <row r="36" spans="2:4" x14ac:dyDescent="0.35">
      <c r="B36" s="87">
        <v>43556</v>
      </c>
      <c r="C36" s="42">
        <v>6237389</v>
      </c>
      <c r="D36" s="42">
        <v>311869</v>
      </c>
    </row>
    <row r="37" spans="2:4" x14ac:dyDescent="0.35">
      <c r="B37" s="87">
        <v>43586</v>
      </c>
      <c r="C37" s="42">
        <v>6611332</v>
      </c>
      <c r="D37" s="42">
        <v>330567</v>
      </c>
    </row>
    <row r="38" spans="2:4" x14ac:dyDescent="0.35">
      <c r="B38" s="87">
        <v>43617</v>
      </c>
      <c r="C38" s="42">
        <v>6374262</v>
      </c>
      <c r="D38" s="42">
        <v>318713</v>
      </c>
    </row>
    <row r="39" spans="2:4" x14ac:dyDescent="0.35">
      <c r="B39" s="87">
        <v>43647</v>
      </c>
      <c r="C39" s="42">
        <v>6699463</v>
      </c>
      <c r="D39" s="42">
        <v>334973</v>
      </c>
    </row>
    <row r="40" spans="2:4" x14ac:dyDescent="0.35">
      <c r="B40" s="87">
        <v>43678</v>
      </c>
      <c r="C40" s="42">
        <v>7354652</v>
      </c>
      <c r="D40" s="42">
        <v>367733</v>
      </c>
    </row>
    <row r="41" spans="2:4" x14ac:dyDescent="0.35">
      <c r="B41" s="87">
        <v>43709</v>
      </c>
      <c r="C41" s="42">
        <v>6784475</v>
      </c>
      <c r="D41" s="42">
        <v>339224</v>
      </c>
    </row>
    <row r="42" spans="2:4" x14ac:dyDescent="0.35">
      <c r="B42" s="87">
        <v>43739</v>
      </c>
      <c r="C42" s="42">
        <v>7977394</v>
      </c>
      <c r="D42" s="42">
        <v>398870</v>
      </c>
    </row>
    <row r="43" spans="2:4" x14ac:dyDescent="0.35">
      <c r="B43" s="87">
        <v>43770</v>
      </c>
      <c r="C43" s="42">
        <v>7396747</v>
      </c>
      <c r="D43" s="42">
        <v>369837</v>
      </c>
    </row>
    <row r="44" spans="2:4" x14ac:dyDescent="0.35">
      <c r="B44" s="87">
        <v>43800</v>
      </c>
      <c r="C44" s="42">
        <v>7669087</v>
      </c>
      <c r="D44" s="42">
        <v>383454</v>
      </c>
    </row>
    <row r="45" spans="2:4" x14ac:dyDescent="0.35">
      <c r="B45" s="87">
        <v>43831</v>
      </c>
      <c r="C45" s="42">
        <v>6823026</v>
      </c>
      <c r="D45" s="42">
        <v>341151</v>
      </c>
    </row>
    <row r="46" spans="2:4" x14ac:dyDescent="0.35">
      <c r="B46" s="87">
        <v>43862</v>
      </c>
      <c r="C46" s="42">
        <v>6737436</v>
      </c>
      <c r="D46" s="42">
        <v>336441</v>
      </c>
    </row>
    <row r="47" spans="2:4" x14ac:dyDescent="0.35">
      <c r="B47" s="87">
        <v>43891</v>
      </c>
      <c r="C47" s="42">
        <v>7919713</v>
      </c>
      <c r="D47" s="42">
        <v>393534</v>
      </c>
    </row>
    <row r="48" spans="2:4" x14ac:dyDescent="0.35">
      <c r="B48" s="87">
        <v>43922</v>
      </c>
      <c r="C48" s="42">
        <v>8184657</v>
      </c>
      <c r="D48" s="42">
        <v>409233</v>
      </c>
    </row>
    <row r="49" spans="2:4" x14ac:dyDescent="0.35">
      <c r="B49" s="87">
        <v>43952</v>
      </c>
      <c r="C49" s="42">
        <v>9085727</v>
      </c>
      <c r="D49" s="42">
        <v>454291</v>
      </c>
    </row>
    <row r="50" spans="2:4" x14ac:dyDescent="0.35">
      <c r="B50" s="87">
        <v>43983</v>
      </c>
      <c r="C50" s="42">
        <v>9015386</v>
      </c>
      <c r="D50" s="42">
        <v>450869</v>
      </c>
    </row>
    <row r="51" spans="2:4" x14ac:dyDescent="0.35">
      <c r="B51" s="87">
        <v>44013</v>
      </c>
      <c r="C51" s="42">
        <v>10417832</v>
      </c>
      <c r="D51" s="42">
        <v>520892</v>
      </c>
    </row>
    <row r="52" spans="2:4" x14ac:dyDescent="0.35">
      <c r="B52" s="87">
        <v>44044</v>
      </c>
      <c r="C52" s="42">
        <v>9718814</v>
      </c>
      <c r="D52" s="42">
        <v>485941</v>
      </c>
    </row>
    <row r="53" spans="2:4" x14ac:dyDescent="0.35">
      <c r="B53" s="87">
        <v>44075</v>
      </c>
      <c r="C53" s="42">
        <v>9077580</v>
      </c>
      <c r="D53" s="42">
        <v>453879</v>
      </c>
    </row>
    <row r="54" spans="2:4" x14ac:dyDescent="0.35">
      <c r="B54" s="87">
        <v>44105</v>
      </c>
      <c r="C54" s="42">
        <v>9182415</v>
      </c>
      <c r="D54" s="42">
        <v>366163</v>
      </c>
    </row>
    <row r="55" spans="2:4" x14ac:dyDescent="0.35">
      <c r="B55" s="87">
        <v>44136</v>
      </c>
      <c r="C55" s="42">
        <v>8636755</v>
      </c>
      <c r="D55" s="42">
        <v>335409</v>
      </c>
    </row>
    <row r="56" spans="2:4" x14ac:dyDescent="0.35">
      <c r="B56" s="87">
        <v>44166</v>
      </c>
      <c r="C56" s="42">
        <v>9654744</v>
      </c>
      <c r="D56" s="42">
        <v>369084</v>
      </c>
    </row>
    <row r="57" spans="2:4" x14ac:dyDescent="0.35">
      <c r="B57" s="87">
        <v>44197</v>
      </c>
      <c r="C57" s="42">
        <v>9146047</v>
      </c>
      <c r="D57" s="42">
        <v>457302</v>
      </c>
    </row>
    <row r="58" spans="2:4" x14ac:dyDescent="0.35">
      <c r="B58" s="87">
        <v>44228</v>
      </c>
      <c r="C58" s="42">
        <v>8140218</v>
      </c>
      <c r="D58" s="42">
        <v>407011</v>
      </c>
    </row>
    <row r="59" spans="2:4" x14ac:dyDescent="0.35">
      <c r="B59" s="87">
        <v>44256</v>
      </c>
      <c r="C59" s="42">
        <v>10109857</v>
      </c>
      <c r="D59" s="42">
        <v>505493</v>
      </c>
    </row>
    <row r="60" spans="2:4" x14ac:dyDescent="0.35">
      <c r="B60" s="87">
        <v>44287</v>
      </c>
      <c r="C60" s="42">
        <v>9921046</v>
      </c>
      <c r="D60" s="42">
        <v>496052</v>
      </c>
    </row>
    <row r="61" spans="2:4" x14ac:dyDescent="0.35">
      <c r="B61" s="87">
        <v>44317</v>
      </c>
      <c r="C61" s="42">
        <v>9636917</v>
      </c>
      <c r="D61" s="42">
        <v>481846</v>
      </c>
    </row>
    <row r="62" spans="2:4" x14ac:dyDescent="0.35">
      <c r="B62" s="87">
        <v>44348</v>
      </c>
      <c r="C62" s="42">
        <v>9465221</v>
      </c>
      <c r="D62" s="42">
        <v>473261</v>
      </c>
    </row>
    <row r="63" spans="2:4" x14ac:dyDescent="0.35">
      <c r="B63" s="87">
        <v>44378</v>
      </c>
      <c r="C63" s="42">
        <v>9608026</v>
      </c>
      <c r="D63" s="42">
        <v>480401</v>
      </c>
    </row>
    <row r="64" spans="2:4" x14ac:dyDescent="0.35">
      <c r="B64" s="87">
        <v>44409</v>
      </c>
      <c r="C64" s="42">
        <v>9637391</v>
      </c>
      <c r="D64" s="42">
        <v>481870</v>
      </c>
    </row>
    <row r="65" spans="2:4" x14ac:dyDescent="0.35">
      <c r="B65" s="87">
        <v>44440</v>
      </c>
      <c r="C65" s="42">
        <v>9395736</v>
      </c>
      <c r="D65" s="42">
        <v>469787</v>
      </c>
    </row>
    <row r="66" spans="2:4" x14ac:dyDescent="0.35">
      <c r="B66" s="87">
        <v>44470</v>
      </c>
      <c r="C66" s="42">
        <v>10120224</v>
      </c>
      <c r="D66" s="42">
        <v>506011</v>
      </c>
    </row>
    <row r="67" spans="2:4" x14ac:dyDescent="0.35">
      <c r="B67" s="87">
        <v>44501</v>
      </c>
      <c r="C67" s="42">
        <v>9830769</v>
      </c>
      <c r="D67" s="42">
        <v>491538</v>
      </c>
    </row>
    <row r="68" spans="2:4" x14ac:dyDescent="0.35">
      <c r="B68" s="87">
        <v>44531</v>
      </c>
      <c r="C68" s="42">
        <v>10707617</v>
      </c>
      <c r="D68" s="42">
        <v>535381</v>
      </c>
    </row>
    <row r="69" spans="2:4" x14ac:dyDescent="0.35">
      <c r="B69" s="87">
        <v>44562</v>
      </c>
      <c r="C69" s="42">
        <v>9221510</v>
      </c>
      <c r="D69" s="42">
        <v>461075</v>
      </c>
    </row>
    <row r="70" spans="2:4" x14ac:dyDescent="0.35">
      <c r="B70" s="87">
        <v>44593</v>
      </c>
      <c r="C70" s="42">
        <v>8569741</v>
      </c>
      <c r="D70" s="42">
        <v>428487</v>
      </c>
    </row>
    <row r="71" spans="2:4" x14ac:dyDescent="0.35">
      <c r="B71" s="87">
        <v>44621</v>
      </c>
      <c r="C71" s="42">
        <v>9774046</v>
      </c>
      <c r="D71" s="42">
        <v>488702</v>
      </c>
    </row>
    <row r="72" spans="2:4" x14ac:dyDescent="0.35">
      <c r="B72" s="87">
        <v>44652</v>
      </c>
      <c r="C72" s="42">
        <v>9488761</v>
      </c>
      <c r="D72" s="42">
        <v>474438</v>
      </c>
    </row>
    <row r="73" spans="2:4" x14ac:dyDescent="0.35">
      <c r="B73" s="87">
        <v>44682</v>
      </c>
      <c r="C73" s="42">
        <v>9490703</v>
      </c>
      <c r="D73" s="42">
        <v>474535</v>
      </c>
    </row>
    <row r="74" spans="2:4" x14ac:dyDescent="0.35">
      <c r="B74" s="87">
        <v>44713</v>
      </c>
      <c r="C74" s="42">
        <v>9277009</v>
      </c>
      <c r="D74" s="42">
        <v>463850</v>
      </c>
    </row>
    <row r="75" spans="2:4" x14ac:dyDescent="0.35">
      <c r="B75" s="87">
        <v>44743</v>
      </c>
      <c r="C75" s="42">
        <v>9748514</v>
      </c>
      <c r="D75" s="42">
        <v>487426</v>
      </c>
    </row>
    <row r="76" spans="2:4" x14ac:dyDescent="0.35">
      <c r="B76" s="87">
        <v>44774</v>
      </c>
      <c r="C76" s="42">
        <v>9870815</v>
      </c>
      <c r="D76" s="42">
        <v>493541</v>
      </c>
    </row>
    <row r="77" spans="2:4" x14ac:dyDescent="0.35">
      <c r="B77" s="87">
        <v>44805</v>
      </c>
      <c r="C77" s="42">
        <v>10304016</v>
      </c>
      <c r="D77" s="42">
        <v>515201</v>
      </c>
    </row>
    <row r="78" spans="2:4" x14ac:dyDescent="0.35">
      <c r="B78" s="87">
        <v>44835</v>
      </c>
      <c r="C78" s="42">
        <v>10483588</v>
      </c>
      <c r="D78" s="42">
        <v>524179</v>
      </c>
    </row>
    <row r="79" spans="2:4" x14ac:dyDescent="0.35">
      <c r="B79" s="87">
        <v>44866</v>
      </c>
      <c r="C79" s="42">
        <v>9603486</v>
      </c>
      <c r="D79" s="42">
        <v>480174</v>
      </c>
    </row>
    <row r="80" spans="2:4" x14ac:dyDescent="0.35">
      <c r="B80" s="87">
        <v>44896</v>
      </c>
      <c r="C80" s="42">
        <v>10248253</v>
      </c>
      <c r="D80" s="42">
        <v>512413</v>
      </c>
    </row>
    <row r="81" spans="2:4" x14ac:dyDescent="0.35">
      <c r="B81" s="87">
        <v>44927</v>
      </c>
      <c r="C81" s="42">
        <v>9168539</v>
      </c>
      <c r="D81" s="42">
        <v>458427</v>
      </c>
    </row>
    <row r="82" spans="2:4" x14ac:dyDescent="0.35">
      <c r="B82" s="87">
        <v>44958</v>
      </c>
      <c r="C82" s="42">
        <v>8624908</v>
      </c>
      <c r="D82" s="42">
        <v>431245</v>
      </c>
    </row>
    <row r="83" spans="2:4" x14ac:dyDescent="0.35">
      <c r="B83" s="87">
        <v>44986</v>
      </c>
      <c r="C83" s="42">
        <v>9868936</v>
      </c>
      <c r="D83" s="42">
        <v>493447</v>
      </c>
    </row>
    <row r="84" spans="2:4" x14ac:dyDescent="0.35">
      <c r="B84" s="87">
        <v>45017</v>
      </c>
      <c r="C84" s="42">
        <v>9403174</v>
      </c>
      <c r="D84" s="42">
        <v>470159</v>
      </c>
    </row>
    <row r="85" spans="2:4" x14ac:dyDescent="0.35">
      <c r="B85" s="87">
        <v>45047</v>
      </c>
      <c r="C85" s="42">
        <v>9633976</v>
      </c>
      <c r="D85" s="42">
        <v>481699</v>
      </c>
    </row>
    <row r="86" spans="2:4" x14ac:dyDescent="0.35">
      <c r="B86" s="87">
        <v>45078</v>
      </c>
      <c r="C86" s="42">
        <v>9474098</v>
      </c>
      <c r="D86" s="42">
        <v>473705</v>
      </c>
    </row>
    <row r="87" spans="2:4" x14ac:dyDescent="0.35">
      <c r="B87" s="87">
        <v>45108</v>
      </c>
      <c r="C87" s="42">
        <v>9559117</v>
      </c>
      <c r="D87" s="42">
        <v>477956</v>
      </c>
    </row>
    <row r="88" spans="2:4" x14ac:dyDescent="0.35">
      <c r="B88" s="87">
        <v>45139</v>
      </c>
      <c r="C88" s="42">
        <v>9367008</v>
      </c>
      <c r="D88" s="42">
        <v>468350</v>
      </c>
    </row>
    <row r="89" spans="2:4" x14ac:dyDescent="0.35">
      <c r="B89" s="87">
        <v>45170</v>
      </c>
      <c r="C89" s="42">
        <v>9148091</v>
      </c>
      <c r="D89" s="42">
        <v>457405</v>
      </c>
    </row>
    <row r="90" spans="2:4" x14ac:dyDescent="0.35">
      <c r="B90" s="87">
        <v>45200</v>
      </c>
      <c r="C90" s="42"/>
    </row>
    <row r="91" spans="2:4" x14ac:dyDescent="0.35">
      <c r="B91" s="87">
        <v>45231</v>
      </c>
      <c r="C91" s="42"/>
    </row>
    <row r="92" spans="2:4" x14ac:dyDescent="0.35">
      <c r="B92" s="87">
        <v>45261</v>
      </c>
      <c r="C92" s="4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4095-461C-4D6E-B75B-8303B1996BB5}">
  <dimension ref="B6:I20"/>
  <sheetViews>
    <sheetView showGridLines="0" workbookViewId="0"/>
  </sheetViews>
  <sheetFormatPr defaultRowHeight="14.5" x14ac:dyDescent="0.35"/>
  <cols>
    <col min="2" max="2" width="14.1796875" customWidth="1"/>
    <col min="3" max="3" width="14" customWidth="1"/>
    <col min="4" max="4" width="22.26953125" customWidth="1"/>
    <col min="5" max="5" width="10.54296875" bestFit="1" customWidth="1"/>
    <col min="7" max="7" width="19" bestFit="1" customWidth="1"/>
    <col min="8" max="8" width="15.26953125" bestFit="1" customWidth="1"/>
    <col min="9" max="9" width="11.54296875" bestFit="1" customWidth="1"/>
  </cols>
  <sheetData>
    <row r="6" spans="2:9" ht="15" thickBot="1" x14ac:dyDescent="0.4">
      <c r="B6" s="85"/>
      <c r="C6" s="85" t="s">
        <v>143</v>
      </c>
      <c r="D6" s="86" t="s">
        <v>144</v>
      </c>
      <c r="E6" s="85" t="s">
        <v>145</v>
      </c>
    </row>
    <row r="7" spans="2:9" x14ac:dyDescent="0.35">
      <c r="B7" t="s">
        <v>86</v>
      </c>
      <c r="C7" s="22">
        <v>104</v>
      </c>
      <c r="D7" s="14">
        <v>21</v>
      </c>
      <c r="E7" s="22">
        <f>C7*1000/D7/2.2</f>
        <v>2251.0822510822509</v>
      </c>
      <c r="G7" s="83"/>
    </row>
    <row r="8" spans="2:9" x14ac:dyDescent="0.35">
      <c r="B8" t="s">
        <v>85</v>
      </c>
      <c r="C8" s="22">
        <v>360</v>
      </c>
      <c r="D8" s="14">
        <v>94</v>
      </c>
      <c r="E8" s="22">
        <f t="shared" ref="E8:E18" si="0">C8*1000/D8/2.2</f>
        <v>1740.8123791102514</v>
      </c>
      <c r="G8" s="83"/>
    </row>
    <row r="9" spans="2:9" x14ac:dyDescent="0.35">
      <c r="B9" t="s">
        <v>82</v>
      </c>
      <c r="C9" s="22">
        <v>1660</v>
      </c>
      <c r="D9" s="14">
        <v>514</v>
      </c>
      <c r="E9" s="22">
        <f t="shared" si="0"/>
        <v>1467.9872656526352</v>
      </c>
      <c r="G9" s="83"/>
    </row>
    <row r="10" spans="2:9" x14ac:dyDescent="0.35">
      <c r="B10" t="s">
        <v>89</v>
      </c>
      <c r="C10" s="22">
        <v>1030</v>
      </c>
      <c r="D10" s="14">
        <v>627</v>
      </c>
      <c r="E10" s="22">
        <f t="shared" si="0"/>
        <v>746.70146440481369</v>
      </c>
      <c r="G10" s="83"/>
    </row>
    <row r="11" spans="2:9" x14ac:dyDescent="0.35">
      <c r="B11" t="s">
        <v>83</v>
      </c>
      <c r="C11" s="22">
        <v>322</v>
      </c>
      <c r="D11" s="14">
        <v>66</v>
      </c>
      <c r="E11" s="22">
        <f t="shared" si="0"/>
        <v>2217.6308539944903</v>
      </c>
      <c r="G11" s="83"/>
      <c r="I11" s="1"/>
    </row>
    <row r="12" spans="2:9" x14ac:dyDescent="0.35">
      <c r="B12" t="s">
        <v>79</v>
      </c>
      <c r="C12" s="22">
        <v>23</v>
      </c>
      <c r="D12" s="14">
        <v>6</v>
      </c>
      <c r="E12" s="22">
        <f t="shared" si="0"/>
        <v>1742.4242424242423</v>
      </c>
      <c r="G12" s="83"/>
      <c r="I12" s="1"/>
    </row>
    <row r="13" spans="2:9" x14ac:dyDescent="0.35">
      <c r="B13" t="s">
        <v>80</v>
      </c>
      <c r="C13" s="22">
        <v>252</v>
      </c>
      <c r="D13" s="14">
        <v>52</v>
      </c>
      <c r="E13" s="22">
        <f t="shared" si="0"/>
        <v>2202.7972027972023</v>
      </c>
      <c r="G13" s="83"/>
    </row>
    <row r="14" spans="2:9" x14ac:dyDescent="0.35">
      <c r="B14" t="s">
        <v>146</v>
      </c>
      <c r="C14" s="22">
        <v>736</v>
      </c>
      <c r="D14" s="14">
        <v>189</v>
      </c>
      <c r="E14" s="22">
        <f t="shared" si="0"/>
        <v>1770.0817700817699</v>
      </c>
      <c r="G14" s="83"/>
    </row>
    <row r="15" spans="2:9" x14ac:dyDescent="0.35">
      <c r="B15" t="s">
        <v>88</v>
      </c>
      <c r="C15" s="22">
        <v>433</v>
      </c>
      <c r="D15" s="14">
        <v>111</v>
      </c>
      <c r="E15" s="22">
        <f t="shared" si="0"/>
        <v>1773.1367731367729</v>
      </c>
      <c r="G15" s="83"/>
    </row>
    <row r="16" spans="2:9" x14ac:dyDescent="0.35">
      <c r="B16" t="s">
        <v>84</v>
      </c>
      <c r="C16" s="22">
        <v>602</v>
      </c>
      <c r="D16" s="14">
        <v>344</v>
      </c>
      <c r="E16" s="22">
        <f t="shared" si="0"/>
        <v>795.45454545454538</v>
      </c>
      <c r="G16" s="83"/>
    </row>
    <row r="17" spans="2:9" ht="15" thickBot="1" x14ac:dyDescent="0.4">
      <c r="B17" s="13" t="s">
        <v>90</v>
      </c>
      <c r="C17" s="40">
        <v>653</v>
      </c>
      <c r="D17" s="15">
        <v>254</v>
      </c>
      <c r="E17" s="40">
        <f t="shared" si="0"/>
        <v>1168.5755189692195</v>
      </c>
      <c r="G17" s="83"/>
    </row>
    <row r="18" spans="2:9" x14ac:dyDescent="0.35">
      <c r="C18" s="83">
        <f>SUM(C7:C17)</f>
        <v>6175</v>
      </c>
      <c r="D18" s="14">
        <f>SUM(D7:D17)</f>
        <v>2278</v>
      </c>
      <c r="E18" s="22">
        <f t="shared" si="0"/>
        <v>1232.1414318780428</v>
      </c>
      <c r="G18" s="83"/>
      <c r="H18" s="19"/>
      <c r="I18" s="19"/>
    </row>
    <row r="20" spans="2:9" x14ac:dyDescent="0.35">
      <c r="B20" s="84" t="s">
        <v>147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327D-A349-41F0-B163-8190B145AA72}">
  <dimension ref="A3:AG107"/>
  <sheetViews>
    <sheetView showGridLines="0" zoomScale="85" zoomScaleNormal="85" workbookViewId="0"/>
  </sheetViews>
  <sheetFormatPr defaultRowHeight="14.5" x14ac:dyDescent="0.35"/>
  <cols>
    <col min="2" max="2" width="12.81640625" customWidth="1"/>
    <col min="3" max="3" width="9.81640625" customWidth="1"/>
    <col min="4" max="4" width="11.81640625" customWidth="1"/>
    <col min="5" max="5" width="13.81640625" bestFit="1" customWidth="1"/>
    <col min="7" max="7" width="12.7265625" customWidth="1"/>
    <col min="8" max="8" width="10.7265625" bestFit="1" customWidth="1"/>
    <col min="9" max="9" width="12" customWidth="1"/>
    <col min="10" max="10" width="14.26953125" customWidth="1"/>
    <col min="12" max="12" width="13" customWidth="1"/>
    <col min="13" max="13" width="10.81640625" bestFit="1" customWidth="1"/>
    <col min="14" max="14" width="10.26953125" customWidth="1"/>
    <col min="15" max="15" width="13.81640625" bestFit="1" customWidth="1"/>
    <col min="17" max="17" width="12.1796875" bestFit="1" customWidth="1"/>
    <col min="20" max="20" width="13.81640625" bestFit="1" customWidth="1"/>
    <col min="22" max="22" width="11.54296875" customWidth="1"/>
    <col min="23" max="24" width="12.453125" customWidth="1"/>
    <col min="25" max="25" width="12.453125" hidden="1" customWidth="1"/>
    <col min="26" max="28" width="10.54296875" hidden="1" customWidth="1"/>
    <col min="29" max="29" width="14.26953125" bestFit="1" customWidth="1"/>
    <col min="30" max="30" width="12" customWidth="1"/>
    <col min="31" max="31" width="14" customWidth="1"/>
    <col min="32" max="32" width="11.81640625" customWidth="1"/>
  </cols>
  <sheetData>
    <row r="3" spans="1:28" x14ac:dyDescent="0.35">
      <c r="L3" s="84" t="s">
        <v>148</v>
      </c>
    </row>
    <row r="5" spans="1:28" ht="15" thickBot="1" x14ac:dyDescent="0.4">
      <c r="A5" s="89"/>
      <c r="B5" s="34" t="s">
        <v>99</v>
      </c>
      <c r="C5" s="110"/>
      <c r="D5" s="111"/>
      <c r="E5" s="34"/>
      <c r="G5" s="34" t="s">
        <v>100</v>
      </c>
      <c r="H5" s="110"/>
      <c r="I5" s="111"/>
      <c r="J5" s="34"/>
      <c r="L5" s="34" t="s">
        <v>149</v>
      </c>
      <c r="M5" s="110"/>
      <c r="N5" s="111"/>
      <c r="O5" s="34"/>
      <c r="Q5" s="34" t="s">
        <v>60</v>
      </c>
      <c r="R5" s="110"/>
      <c r="S5" s="111"/>
      <c r="T5" s="34"/>
      <c r="V5" s="13"/>
      <c r="X5" s="42"/>
    </row>
    <row r="6" spans="1:28" ht="15" thickBot="1" x14ac:dyDescent="0.4">
      <c r="A6" s="89"/>
      <c r="B6" s="47" t="s">
        <v>150</v>
      </c>
      <c r="C6" s="48" t="s">
        <v>91</v>
      </c>
      <c r="D6" s="45" t="s">
        <v>151</v>
      </c>
      <c r="E6" s="13" t="s">
        <v>152</v>
      </c>
      <c r="G6" s="47" t="s">
        <v>150</v>
      </c>
      <c r="H6" s="48" t="s">
        <v>91</v>
      </c>
      <c r="I6" s="45" t="s">
        <v>151</v>
      </c>
      <c r="J6" s="13" t="s">
        <v>152</v>
      </c>
      <c r="L6" s="47" t="s">
        <v>150</v>
      </c>
      <c r="M6" s="48" t="s">
        <v>91</v>
      </c>
      <c r="N6" s="45" t="s">
        <v>153</v>
      </c>
      <c r="O6" s="13" t="s">
        <v>152</v>
      </c>
      <c r="Q6" s="47" t="s">
        <v>150</v>
      </c>
      <c r="R6" s="48" t="s">
        <v>154</v>
      </c>
      <c r="S6" s="45" t="s">
        <v>106</v>
      </c>
      <c r="T6" s="13" t="s">
        <v>152</v>
      </c>
      <c r="V6" s="13" t="s">
        <v>155</v>
      </c>
      <c r="X6" s="42"/>
      <c r="Z6" t="s">
        <v>156</v>
      </c>
      <c r="AA6" t="s">
        <v>157</v>
      </c>
      <c r="AB6" t="s">
        <v>158</v>
      </c>
    </row>
    <row r="7" spans="1:28" x14ac:dyDescent="0.35">
      <c r="A7" s="89"/>
      <c r="B7" s="89">
        <v>45230</v>
      </c>
      <c r="C7" s="17">
        <v>15228</v>
      </c>
      <c r="D7" s="44">
        <v>50</v>
      </c>
      <c r="E7" s="42">
        <v>761400</v>
      </c>
      <c r="G7" s="89">
        <v>45230</v>
      </c>
      <c r="H7" s="101">
        <v>33067</v>
      </c>
      <c r="I7" s="44">
        <v>25</v>
      </c>
      <c r="J7" s="42">
        <v>826675</v>
      </c>
      <c r="L7" s="89">
        <v>45230</v>
      </c>
      <c r="M7" s="17">
        <v>47529</v>
      </c>
      <c r="N7" s="44">
        <v>15</v>
      </c>
      <c r="O7" s="42">
        <v>712935</v>
      </c>
      <c r="Q7" s="89">
        <v>45230</v>
      </c>
      <c r="R7">
        <v>326</v>
      </c>
      <c r="S7" s="44">
        <v>1</v>
      </c>
      <c r="T7" s="42">
        <v>326</v>
      </c>
      <c r="V7" s="42">
        <v>2301336</v>
      </c>
      <c r="X7" s="42"/>
    </row>
    <row r="8" spans="1:28" x14ac:dyDescent="0.35">
      <c r="A8" s="89"/>
      <c r="B8" s="89">
        <v>45199</v>
      </c>
      <c r="C8" s="17">
        <v>17839</v>
      </c>
      <c r="D8" s="44">
        <v>50</v>
      </c>
      <c r="E8" s="42">
        <v>891950</v>
      </c>
      <c r="G8" s="89">
        <v>45199</v>
      </c>
      <c r="H8" s="101">
        <v>30261</v>
      </c>
      <c r="I8" s="44">
        <v>25</v>
      </c>
      <c r="J8" s="42">
        <v>756525</v>
      </c>
      <c r="L8" s="89">
        <v>45199</v>
      </c>
      <c r="M8" s="17">
        <v>44808</v>
      </c>
      <c r="N8" s="44">
        <v>15</v>
      </c>
      <c r="O8" s="42">
        <v>672120</v>
      </c>
      <c r="Q8" s="89">
        <v>45199</v>
      </c>
      <c r="R8">
        <v>233</v>
      </c>
      <c r="S8" s="44">
        <v>1</v>
      </c>
      <c r="T8" s="42">
        <v>233</v>
      </c>
      <c r="V8" s="42">
        <f t="shared" ref="V8:V10" si="0">SUM(T8+O8+J8+E8)</f>
        <v>2320828</v>
      </c>
      <c r="X8" s="42"/>
    </row>
    <row r="9" spans="1:28" x14ac:dyDescent="0.35">
      <c r="B9" s="89">
        <v>45169</v>
      </c>
      <c r="C9" s="17">
        <v>18841</v>
      </c>
      <c r="D9" s="44">
        <v>50</v>
      </c>
      <c r="E9" s="42">
        <v>942050</v>
      </c>
      <c r="G9" s="89">
        <v>45169</v>
      </c>
      <c r="H9" s="101">
        <v>32727</v>
      </c>
      <c r="I9" s="44">
        <v>25</v>
      </c>
      <c r="J9" s="42">
        <v>818175</v>
      </c>
      <c r="L9" s="89">
        <v>45169</v>
      </c>
      <c r="M9" s="17">
        <v>47649</v>
      </c>
      <c r="N9" s="44">
        <v>15</v>
      </c>
      <c r="O9" s="42">
        <v>714735</v>
      </c>
      <c r="Q9" s="89">
        <v>45169</v>
      </c>
      <c r="R9">
        <v>266</v>
      </c>
      <c r="S9" s="44">
        <v>1</v>
      </c>
      <c r="T9" s="42">
        <v>266</v>
      </c>
      <c r="V9" s="42">
        <f t="shared" si="0"/>
        <v>2475226</v>
      </c>
      <c r="X9" s="42"/>
      <c r="Y9" s="89">
        <v>45169</v>
      </c>
      <c r="Z9" s="14">
        <v>18841</v>
      </c>
      <c r="AA9" s="14">
        <v>32727</v>
      </c>
      <c r="AB9" s="14">
        <v>47649</v>
      </c>
    </row>
    <row r="10" spans="1:28" x14ac:dyDescent="0.35">
      <c r="B10" s="89">
        <v>45138</v>
      </c>
      <c r="C10" s="17">
        <v>18211</v>
      </c>
      <c r="D10" s="44">
        <v>50</v>
      </c>
      <c r="E10" s="42">
        <v>910550</v>
      </c>
      <c r="G10" s="89">
        <v>45138</v>
      </c>
      <c r="H10" s="101">
        <v>27733</v>
      </c>
      <c r="I10" s="44">
        <v>25</v>
      </c>
      <c r="J10" s="42">
        <v>693325</v>
      </c>
      <c r="L10" s="89">
        <v>45138</v>
      </c>
      <c r="M10" s="17">
        <v>37166</v>
      </c>
      <c r="N10" s="44">
        <v>15</v>
      </c>
      <c r="O10" s="42">
        <v>557490</v>
      </c>
      <c r="Q10" s="89">
        <v>45138</v>
      </c>
      <c r="R10">
        <v>378</v>
      </c>
      <c r="S10" s="44">
        <v>1</v>
      </c>
      <c r="T10" s="42">
        <v>378</v>
      </c>
      <c r="V10" s="42">
        <f t="shared" si="0"/>
        <v>2161743</v>
      </c>
      <c r="Y10" s="89">
        <v>45138</v>
      </c>
      <c r="Z10" s="14">
        <v>18211</v>
      </c>
      <c r="AA10" s="14">
        <v>27733</v>
      </c>
      <c r="AB10" s="14">
        <v>37166</v>
      </c>
    </row>
    <row r="11" spans="1:28" x14ac:dyDescent="0.35">
      <c r="B11" s="89">
        <v>45107</v>
      </c>
      <c r="C11" s="17">
        <v>19527</v>
      </c>
      <c r="D11" s="44">
        <v>50</v>
      </c>
      <c r="E11" s="42">
        <v>976335</v>
      </c>
      <c r="G11" s="89">
        <v>45107</v>
      </c>
      <c r="H11" s="101">
        <v>26984</v>
      </c>
      <c r="I11" s="44">
        <v>25</v>
      </c>
      <c r="J11" s="42">
        <v>674606</v>
      </c>
      <c r="L11" s="89">
        <v>45107</v>
      </c>
      <c r="M11" s="17">
        <v>42059</v>
      </c>
      <c r="N11" s="44">
        <v>15</v>
      </c>
      <c r="O11" s="42">
        <v>630888</v>
      </c>
      <c r="Q11" s="89">
        <v>45107</v>
      </c>
      <c r="R11">
        <v>317</v>
      </c>
      <c r="S11" s="44">
        <v>1</v>
      </c>
      <c r="T11" s="42">
        <v>317</v>
      </c>
      <c r="V11" s="42">
        <f t="shared" ref="V11:V42" si="1">SUM(T11+O11+J11+E11)</f>
        <v>2282146</v>
      </c>
      <c r="W11" s="42"/>
      <c r="Y11" s="89">
        <v>45107</v>
      </c>
      <c r="Z11" s="14">
        <v>19527</v>
      </c>
      <c r="AA11" s="14">
        <v>26984</v>
      </c>
      <c r="AB11" s="14">
        <v>42059</v>
      </c>
    </row>
    <row r="12" spans="1:28" x14ac:dyDescent="0.35">
      <c r="B12" s="89">
        <v>45077</v>
      </c>
      <c r="C12" s="17">
        <v>21511</v>
      </c>
      <c r="D12" s="44">
        <v>50</v>
      </c>
      <c r="E12" s="42">
        <v>1075540</v>
      </c>
      <c r="G12" s="89">
        <v>45077</v>
      </c>
      <c r="H12" s="101">
        <v>25591</v>
      </c>
      <c r="I12" s="44">
        <v>25</v>
      </c>
      <c r="J12" s="42">
        <v>639777</v>
      </c>
      <c r="L12" s="89">
        <v>45077</v>
      </c>
      <c r="M12" s="17">
        <v>43045</v>
      </c>
      <c r="N12" s="44">
        <v>15</v>
      </c>
      <c r="O12" s="42">
        <v>645679</v>
      </c>
      <c r="Q12" s="89">
        <v>45077</v>
      </c>
      <c r="R12">
        <v>427</v>
      </c>
      <c r="S12" s="44">
        <v>1</v>
      </c>
      <c r="T12" s="42">
        <v>427</v>
      </c>
      <c r="V12" s="42">
        <f t="shared" si="1"/>
        <v>2361423</v>
      </c>
      <c r="Y12" s="89">
        <v>45077</v>
      </c>
      <c r="Z12" s="14">
        <v>21511</v>
      </c>
      <c r="AA12" s="14">
        <v>25591</v>
      </c>
      <c r="AB12" s="14">
        <v>43045</v>
      </c>
    </row>
    <row r="13" spans="1:28" x14ac:dyDescent="0.35">
      <c r="B13" s="89">
        <v>45046</v>
      </c>
      <c r="C13" s="17">
        <v>22700</v>
      </c>
      <c r="D13" s="44">
        <v>50</v>
      </c>
      <c r="E13" s="42">
        <v>1135014</v>
      </c>
      <c r="G13" s="89">
        <v>45046</v>
      </c>
      <c r="H13" s="101">
        <v>27338</v>
      </c>
      <c r="I13" s="44">
        <v>25</v>
      </c>
      <c r="J13" s="42">
        <v>683442</v>
      </c>
      <c r="L13" s="89">
        <v>45046</v>
      </c>
      <c r="M13" s="17">
        <v>41389</v>
      </c>
      <c r="N13" s="44">
        <v>15</v>
      </c>
      <c r="O13" s="42">
        <v>620837</v>
      </c>
      <c r="Q13" s="89">
        <v>45046</v>
      </c>
      <c r="R13">
        <v>663</v>
      </c>
      <c r="S13" s="44">
        <v>1</v>
      </c>
      <c r="T13" s="42">
        <v>663</v>
      </c>
      <c r="V13" s="42">
        <f t="shared" si="1"/>
        <v>2439956</v>
      </c>
      <c r="Y13" s="89">
        <v>45046</v>
      </c>
      <c r="Z13" s="14">
        <v>22700</v>
      </c>
      <c r="AA13" s="14">
        <v>27338</v>
      </c>
      <c r="AB13" s="14">
        <v>41389</v>
      </c>
    </row>
    <row r="14" spans="1:28" x14ac:dyDescent="0.35">
      <c r="B14" s="89">
        <v>45016</v>
      </c>
      <c r="C14" s="17">
        <v>23696</v>
      </c>
      <c r="D14" s="44">
        <v>50</v>
      </c>
      <c r="E14" s="42">
        <v>1184775</v>
      </c>
      <c r="G14" s="89">
        <v>45016</v>
      </c>
      <c r="H14" s="101">
        <v>26412</v>
      </c>
      <c r="I14" s="44">
        <v>25</v>
      </c>
      <c r="J14" s="42">
        <v>660296</v>
      </c>
      <c r="L14" s="89">
        <v>45016</v>
      </c>
      <c r="M14" s="17">
        <v>48582</v>
      </c>
      <c r="N14" s="44">
        <v>15</v>
      </c>
      <c r="O14" s="42">
        <v>728727</v>
      </c>
      <c r="Q14" s="89">
        <v>45016</v>
      </c>
      <c r="R14">
        <v>402</v>
      </c>
      <c r="S14" s="44">
        <v>1</v>
      </c>
      <c r="T14" s="42">
        <v>402</v>
      </c>
      <c r="V14" s="42">
        <f t="shared" si="1"/>
        <v>2574200</v>
      </c>
      <c r="W14" s="42"/>
      <c r="Y14" s="89">
        <v>45016</v>
      </c>
      <c r="Z14" s="17">
        <v>23696</v>
      </c>
      <c r="AA14" s="14">
        <v>26412</v>
      </c>
      <c r="AB14" s="17">
        <v>48582</v>
      </c>
    </row>
    <row r="15" spans="1:28" x14ac:dyDescent="0.35">
      <c r="B15" s="89">
        <v>44985</v>
      </c>
      <c r="C15" s="17">
        <v>19748</v>
      </c>
      <c r="D15" s="44">
        <v>50</v>
      </c>
      <c r="E15" s="42">
        <v>987395</v>
      </c>
      <c r="G15" s="89">
        <v>44985</v>
      </c>
      <c r="H15" s="101">
        <v>22592</v>
      </c>
      <c r="I15" s="44">
        <v>25</v>
      </c>
      <c r="J15" s="42">
        <v>564794</v>
      </c>
      <c r="L15" s="89">
        <v>44985</v>
      </c>
      <c r="M15" s="17">
        <v>43409</v>
      </c>
      <c r="N15" s="44">
        <v>15</v>
      </c>
      <c r="O15" s="42">
        <v>651139</v>
      </c>
      <c r="Q15" s="89">
        <v>44985</v>
      </c>
      <c r="R15">
        <v>417</v>
      </c>
      <c r="S15" s="44">
        <v>1</v>
      </c>
      <c r="T15" s="42">
        <v>417</v>
      </c>
      <c r="V15" s="42">
        <f t="shared" si="1"/>
        <v>2203745</v>
      </c>
      <c r="X15" s="42"/>
      <c r="Y15" s="89">
        <v>44985</v>
      </c>
    </row>
    <row r="16" spans="1:28" x14ac:dyDescent="0.35">
      <c r="B16" s="89">
        <v>44957</v>
      </c>
      <c r="C16" s="17">
        <v>21969</v>
      </c>
      <c r="D16" s="44">
        <v>50</v>
      </c>
      <c r="E16" s="42">
        <v>1098462</v>
      </c>
      <c r="G16" s="89">
        <v>44957</v>
      </c>
      <c r="H16" s="101">
        <v>28132</v>
      </c>
      <c r="I16" s="44">
        <v>25</v>
      </c>
      <c r="J16" s="42">
        <v>703291</v>
      </c>
      <c r="L16" s="89">
        <v>44957</v>
      </c>
      <c r="M16" s="17">
        <v>42676</v>
      </c>
      <c r="N16" s="44">
        <v>15</v>
      </c>
      <c r="O16" s="42">
        <v>640138</v>
      </c>
      <c r="Q16" s="89">
        <v>44957</v>
      </c>
      <c r="R16">
        <v>412</v>
      </c>
      <c r="S16" s="44">
        <v>1</v>
      </c>
      <c r="T16" s="42">
        <v>412</v>
      </c>
      <c r="V16" s="42">
        <f t="shared" si="1"/>
        <v>2442303</v>
      </c>
      <c r="X16" s="42"/>
      <c r="Y16" s="89">
        <v>44957</v>
      </c>
    </row>
    <row r="17" spans="2:25" x14ac:dyDescent="0.35">
      <c r="B17" s="89">
        <v>44926</v>
      </c>
      <c r="C17" s="17">
        <v>21690</v>
      </c>
      <c r="D17" s="44">
        <v>50</v>
      </c>
      <c r="E17" s="42">
        <v>1084496</v>
      </c>
      <c r="G17" s="89">
        <v>44926</v>
      </c>
      <c r="H17" s="101">
        <v>20339</v>
      </c>
      <c r="I17" s="44">
        <v>25</v>
      </c>
      <c r="J17" s="42">
        <v>508476</v>
      </c>
      <c r="L17" s="89">
        <v>44926</v>
      </c>
      <c r="M17" s="17">
        <v>37730</v>
      </c>
      <c r="N17" s="44">
        <v>15</v>
      </c>
      <c r="O17" s="42">
        <v>565956</v>
      </c>
      <c r="Q17" s="89">
        <v>44926</v>
      </c>
      <c r="R17">
        <v>334</v>
      </c>
      <c r="S17" s="44">
        <v>1</v>
      </c>
      <c r="T17" s="42">
        <v>334</v>
      </c>
      <c r="V17" s="42">
        <f t="shared" si="1"/>
        <v>2159262</v>
      </c>
      <c r="X17" s="42"/>
      <c r="Y17" s="89">
        <v>44926</v>
      </c>
    </row>
    <row r="18" spans="2:25" x14ac:dyDescent="0.35">
      <c r="B18" s="89">
        <v>44895</v>
      </c>
      <c r="C18" s="17">
        <v>22924</v>
      </c>
      <c r="D18" s="44">
        <v>50</v>
      </c>
      <c r="E18" s="42">
        <v>1146215</v>
      </c>
      <c r="G18" s="89">
        <v>44895</v>
      </c>
      <c r="H18" s="101">
        <v>22356</v>
      </c>
      <c r="I18" s="44">
        <v>25</v>
      </c>
      <c r="J18" s="42">
        <v>558909</v>
      </c>
      <c r="L18" s="89">
        <v>44895</v>
      </c>
      <c r="M18" s="17">
        <v>41429</v>
      </c>
      <c r="N18" s="44">
        <v>15</v>
      </c>
      <c r="O18" s="42">
        <v>621433</v>
      </c>
      <c r="Q18" s="89">
        <v>44895</v>
      </c>
      <c r="R18" s="17">
        <v>1055</v>
      </c>
      <c r="S18" s="44">
        <v>1</v>
      </c>
      <c r="T18" s="42">
        <v>1055</v>
      </c>
      <c r="V18" s="42">
        <f t="shared" si="1"/>
        <v>2327612</v>
      </c>
      <c r="X18" s="42"/>
      <c r="Y18" s="89">
        <v>44895</v>
      </c>
    </row>
    <row r="19" spans="2:25" x14ac:dyDescent="0.35">
      <c r="B19" s="89">
        <v>44865</v>
      </c>
      <c r="C19" s="17">
        <v>23108</v>
      </c>
      <c r="D19" s="44">
        <v>50</v>
      </c>
      <c r="E19" s="42">
        <v>1155383</v>
      </c>
      <c r="G19" s="89">
        <v>44865</v>
      </c>
      <c r="H19" s="101">
        <v>23208</v>
      </c>
      <c r="I19" s="44">
        <v>25</v>
      </c>
      <c r="J19" s="42">
        <v>580208</v>
      </c>
      <c r="L19" s="89">
        <v>44865</v>
      </c>
      <c r="M19" s="17">
        <v>42209</v>
      </c>
      <c r="N19" s="44">
        <v>15</v>
      </c>
      <c r="O19" s="42">
        <v>633129</v>
      </c>
      <c r="Q19" s="89">
        <v>44865</v>
      </c>
      <c r="R19">
        <v>515</v>
      </c>
      <c r="S19" s="44">
        <v>1</v>
      </c>
      <c r="T19" s="42">
        <v>515</v>
      </c>
      <c r="V19" s="42">
        <f t="shared" si="1"/>
        <v>2369235</v>
      </c>
      <c r="X19" s="42"/>
      <c r="Y19" s="89">
        <v>44865</v>
      </c>
    </row>
    <row r="20" spans="2:25" x14ac:dyDescent="0.35">
      <c r="B20" s="89">
        <v>44834</v>
      </c>
      <c r="C20" s="17">
        <v>26284</v>
      </c>
      <c r="D20" s="44">
        <v>50</v>
      </c>
      <c r="E20" s="42">
        <v>1314197</v>
      </c>
      <c r="G20" s="89">
        <v>44834</v>
      </c>
      <c r="H20" s="101">
        <v>28289</v>
      </c>
      <c r="I20" s="44">
        <v>25</v>
      </c>
      <c r="J20" s="42">
        <v>707223</v>
      </c>
      <c r="L20" s="89">
        <v>44834</v>
      </c>
      <c r="M20" s="17">
        <v>42454</v>
      </c>
      <c r="N20" s="44">
        <v>15</v>
      </c>
      <c r="O20" s="42">
        <v>636808</v>
      </c>
      <c r="Q20" s="89">
        <v>44834</v>
      </c>
      <c r="R20">
        <v>306</v>
      </c>
      <c r="S20" s="44">
        <v>1</v>
      </c>
      <c r="T20" s="42">
        <v>306</v>
      </c>
      <c r="V20" s="42">
        <f t="shared" si="1"/>
        <v>2658534</v>
      </c>
      <c r="X20" s="42"/>
      <c r="Y20" s="89">
        <v>44834</v>
      </c>
    </row>
    <row r="21" spans="2:25" x14ac:dyDescent="0.35">
      <c r="B21" s="89">
        <v>44804</v>
      </c>
      <c r="C21" s="17">
        <v>26406</v>
      </c>
      <c r="D21" s="44">
        <v>50</v>
      </c>
      <c r="E21" s="42">
        <v>1320303</v>
      </c>
      <c r="G21" s="89">
        <v>44804</v>
      </c>
      <c r="H21" s="101">
        <v>26468</v>
      </c>
      <c r="I21" s="44">
        <v>25</v>
      </c>
      <c r="J21" s="42">
        <v>661703</v>
      </c>
      <c r="L21" s="89">
        <v>44804</v>
      </c>
      <c r="M21" s="17">
        <v>41812</v>
      </c>
      <c r="N21" s="44">
        <v>15</v>
      </c>
      <c r="O21" s="42">
        <v>627186</v>
      </c>
      <c r="Q21" s="89">
        <v>44804</v>
      </c>
      <c r="R21">
        <v>510</v>
      </c>
      <c r="S21" s="44">
        <v>1</v>
      </c>
      <c r="T21" s="42">
        <v>510</v>
      </c>
      <c r="V21" s="42">
        <f t="shared" si="1"/>
        <v>2609702</v>
      </c>
      <c r="W21" s="42"/>
      <c r="Y21" s="89">
        <v>44804</v>
      </c>
    </row>
    <row r="22" spans="2:25" x14ac:dyDescent="0.35">
      <c r="B22" s="89">
        <v>44773</v>
      </c>
      <c r="C22" s="17">
        <v>24823</v>
      </c>
      <c r="D22" s="44">
        <v>50</v>
      </c>
      <c r="E22" s="42">
        <v>1241140</v>
      </c>
      <c r="G22" s="89">
        <v>44773</v>
      </c>
      <c r="H22" s="101">
        <v>22830</v>
      </c>
      <c r="I22" s="44">
        <v>25</v>
      </c>
      <c r="J22" s="42">
        <v>570740</v>
      </c>
      <c r="L22" s="89">
        <v>44773</v>
      </c>
      <c r="M22" s="17">
        <v>42820</v>
      </c>
      <c r="N22" s="44">
        <v>15</v>
      </c>
      <c r="O22" s="42">
        <v>642297</v>
      </c>
      <c r="Q22" s="89">
        <v>44773</v>
      </c>
      <c r="R22">
        <v>437</v>
      </c>
      <c r="S22" s="44">
        <v>1</v>
      </c>
      <c r="T22" s="42">
        <v>437</v>
      </c>
      <c r="V22" s="42">
        <f t="shared" si="1"/>
        <v>2454614</v>
      </c>
      <c r="W22" s="42"/>
      <c r="X22" s="1"/>
      <c r="Y22" s="89">
        <v>44773</v>
      </c>
    </row>
    <row r="23" spans="2:25" x14ac:dyDescent="0.35">
      <c r="B23" s="89">
        <v>44742</v>
      </c>
      <c r="C23" s="17">
        <v>25337</v>
      </c>
      <c r="D23" s="44">
        <v>50</v>
      </c>
      <c r="E23" s="42">
        <v>1266848</v>
      </c>
      <c r="G23" s="89">
        <v>44742</v>
      </c>
      <c r="H23" s="101">
        <v>24065</v>
      </c>
      <c r="I23" s="44">
        <v>25</v>
      </c>
      <c r="J23" s="42">
        <v>601619</v>
      </c>
      <c r="L23" s="89">
        <v>44742</v>
      </c>
      <c r="M23" s="17">
        <v>36399</v>
      </c>
      <c r="N23" s="44">
        <v>15</v>
      </c>
      <c r="O23" s="42">
        <v>545985</v>
      </c>
      <c r="Q23" s="89">
        <v>44742</v>
      </c>
      <c r="R23">
        <v>631</v>
      </c>
      <c r="S23" s="44">
        <v>1</v>
      </c>
      <c r="T23" s="42">
        <v>631</v>
      </c>
      <c r="V23" s="42">
        <f>SUM(T23+O23+J23+E24)</f>
        <v>2362837</v>
      </c>
      <c r="W23" s="42"/>
      <c r="X23" s="1"/>
      <c r="Y23" s="89">
        <v>44742</v>
      </c>
    </row>
    <row r="24" spans="2:25" x14ac:dyDescent="0.35">
      <c r="B24" s="89">
        <v>44712</v>
      </c>
      <c r="C24" s="17">
        <v>24292</v>
      </c>
      <c r="D24" s="44">
        <v>50</v>
      </c>
      <c r="E24" s="42">
        <v>1214602</v>
      </c>
      <c r="G24" s="89">
        <v>44712</v>
      </c>
      <c r="H24" s="101">
        <v>18672</v>
      </c>
      <c r="I24" s="44">
        <v>25</v>
      </c>
      <c r="J24" s="42">
        <v>466805</v>
      </c>
      <c r="L24" s="89">
        <v>44712</v>
      </c>
      <c r="M24" s="17">
        <v>43257</v>
      </c>
      <c r="N24" s="44">
        <v>15</v>
      </c>
      <c r="O24" s="42">
        <v>648860</v>
      </c>
      <c r="Q24" s="89">
        <v>44712</v>
      </c>
      <c r="R24" s="17">
        <v>1239</v>
      </c>
      <c r="S24" s="44">
        <v>1</v>
      </c>
      <c r="T24" s="42">
        <v>1239</v>
      </c>
      <c r="V24" s="42">
        <f>SUM(T24+O24+J24+E23)</f>
        <v>2383752</v>
      </c>
      <c r="W24" s="42"/>
      <c r="Y24" s="89">
        <v>44712</v>
      </c>
    </row>
    <row r="25" spans="2:25" x14ac:dyDescent="0.35">
      <c r="B25" s="89">
        <v>44681</v>
      </c>
      <c r="C25" s="17">
        <v>26967</v>
      </c>
      <c r="D25" s="44">
        <v>50</v>
      </c>
      <c r="E25" s="42">
        <v>1348327</v>
      </c>
      <c r="G25" s="89">
        <v>44681</v>
      </c>
      <c r="H25" s="101">
        <v>23522</v>
      </c>
      <c r="I25" s="44">
        <v>25</v>
      </c>
      <c r="J25" s="42">
        <v>588056</v>
      </c>
      <c r="L25" s="89">
        <v>44681</v>
      </c>
      <c r="M25" s="17">
        <v>46635</v>
      </c>
      <c r="N25" s="44">
        <v>15</v>
      </c>
      <c r="O25" s="42">
        <v>699520</v>
      </c>
      <c r="Q25" s="89">
        <v>44681</v>
      </c>
      <c r="R25" s="17">
        <v>1111</v>
      </c>
      <c r="S25" s="44">
        <v>1</v>
      </c>
      <c r="T25" s="42">
        <v>1111</v>
      </c>
      <c r="V25" s="42">
        <f t="shared" si="1"/>
        <v>2637014</v>
      </c>
      <c r="W25" s="42"/>
      <c r="Y25" s="89">
        <v>44681</v>
      </c>
    </row>
    <row r="26" spans="2:25" x14ac:dyDescent="0.35">
      <c r="B26" s="89">
        <v>44651</v>
      </c>
      <c r="C26" s="17">
        <v>28045</v>
      </c>
      <c r="D26" s="44">
        <v>50</v>
      </c>
      <c r="E26" s="42">
        <v>1402231</v>
      </c>
      <c r="G26" s="89">
        <v>44651</v>
      </c>
      <c r="H26" s="101">
        <v>23197</v>
      </c>
      <c r="I26" s="44">
        <v>25</v>
      </c>
      <c r="J26" s="42">
        <v>579924</v>
      </c>
      <c r="L26" s="89">
        <v>44651</v>
      </c>
      <c r="M26" s="17">
        <v>48269</v>
      </c>
      <c r="N26" s="44">
        <v>15</v>
      </c>
      <c r="O26" s="42">
        <v>724028</v>
      </c>
      <c r="Q26" s="89">
        <v>44651</v>
      </c>
      <c r="R26">
        <v>873</v>
      </c>
      <c r="S26" s="44">
        <v>1</v>
      </c>
      <c r="T26" s="42">
        <v>873</v>
      </c>
      <c r="V26" s="42">
        <f t="shared" si="1"/>
        <v>2707056</v>
      </c>
      <c r="W26" s="42"/>
      <c r="Y26" s="89">
        <v>44651</v>
      </c>
    </row>
    <row r="27" spans="2:25" x14ac:dyDescent="0.35">
      <c r="B27" s="89">
        <v>44620</v>
      </c>
      <c r="C27" s="17">
        <v>23750</v>
      </c>
      <c r="D27" s="44">
        <v>50</v>
      </c>
      <c r="E27" s="42">
        <v>1187490</v>
      </c>
      <c r="G27" s="89">
        <v>44620</v>
      </c>
      <c r="H27" s="101">
        <v>19718</v>
      </c>
      <c r="I27" s="44">
        <v>25</v>
      </c>
      <c r="J27" s="42">
        <v>492945</v>
      </c>
      <c r="L27" s="89">
        <v>44620</v>
      </c>
      <c r="M27" s="17">
        <v>40898</v>
      </c>
      <c r="N27" s="44">
        <v>15</v>
      </c>
      <c r="O27" s="42">
        <v>613468</v>
      </c>
      <c r="Q27" s="89">
        <v>44592</v>
      </c>
      <c r="R27">
        <v>749</v>
      </c>
      <c r="S27" s="44">
        <v>1</v>
      </c>
      <c r="T27" s="42">
        <v>749</v>
      </c>
      <c r="V27" s="42">
        <f t="shared" si="1"/>
        <v>2294652</v>
      </c>
      <c r="Y27" s="89">
        <v>44620</v>
      </c>
    </row>
    <row r="28" spans="2:25" x14ac:dyDescent="0.35">
      <c r="B28" s="89">
        <v>44592</v>
      </c>
      <c r="C28" s="17">
        <v>29387</v>
      </c>
      <c r="D28" s="44">
        <v>50</v>
      </c>
      <c r="E28" s="42">
        <v>1469357</v>
      </c>
      <c r="G28" s="89">
        <v>44592</v>
      </c>
      <c r="H28" s="101">
        <v>18863</v>
      </c>
      <c r="I28" s="44">
        <v>25</v>
      </c>
      <c r="J28" s="42">
        <v>471576</v>
      </c>
      <c r="L28" s="89">
        <v>44592</v>
      </c>
      <c r="M28" s="17">
        <v>43359</v>
      </c>
      <c r="N28" s="44">
        <v>15</v>
      </c>
      <c r="O28" s="42">
        <v>650387</v>
      </c>
      <c r="Q28" s="89">
        <v>44620</v>
      </c>
      <c r="R28">
        <v>585</v>
      </c>
      <c r="S28" s="44">
        <v>1</v>
      </c>
      <c r="T28" s="42">
        <v>585</v>
      </c>
      <c r="V28" s="42">
        <f t="shared" si="1"/>
        <v>2591905</v>
      </c>
      <c r="Y28" s="89">
        <v>44592</v>
      </c>
    </row>
    <row r="29" spans="2:25" x14ac:dyDescent="0.35">
      <c r="B29" s="89">
        <v>44561</v>
      </c>
      <c r="C29" s="17">
        <v>28100</v>
      </c>
      <c r="D29" s="44">
        <v>50</v>
      </c>
      <c r="E29" s="42">
        <v>1404992</v>
      </c>
      <c r="G29" s="89">
        <v>44561</v>
      </c>
      <c r="H29" s="101">
        <v>16897</v>
      </c>
      <c r="I29" s="44">
        <v>25</v>
      </c>
      <c r="J29" s="42">
        <v>422429</v>
      </c>
      <c r="L29" s="89">
        <v>44561</v>
      </c>
      <c r="M29" s="17">
        <v>36190</v>
      </c>
      <c r="N29" s="44">
        <v>15</v>
      </c>
      <c r="O29" s="42">
        <v>542853</v>
      </c>
      <c r="Q29" s="89">
        <v>44561</v>
      </c>
      <c r="R29">
        <v>740</v>
      </c>
      <c r="S29" s="44">
        <v>1</v>
      </c>
      <c r="T29" s="42">
        <v>740</v>
      </c>
      <c r="V29" s="42">
        <f t="shared" si="1"/>
        <v>2371014</v>
      </c>
      <c r="Y29" s="89">
        <v>44561</v>
      </c>
    </row>
    <row r="30" spans="2:25" x14ac:dyDescent="0.35">
      <c r="B30" s="89">
        <v>44530</v>
      </c>
      <c r="C30" s="17">
        <v>27849</v>
      </c>
      <c r="D30" s="44">
        <v>50</v>
      </c>
      <c r="E30" s="42">
        <v>1392474</v>
      </c>
      <c r="G30" s="89">
        <v>44530</v>
      </c>
      <c r="H30" s="101">
        <v>19788</v>
      </c>
      <c r="I30" s="44">
        <v>25</v>
      </c>
      <c r="J30" s="42">
        <v>494694</v>
      </c>
      <c r="L30" s="89">
        <v>44530</v>
      </c>
      <c r="M30" s="17">
        <v>38875</v>
      </c>
      <c r="N30" s="44">
        <v>15</v>
      </c>
      <c r="O30" s="42">
        <v>583123</v>
      </c>
      <c r="Q30" s="89">
        <v>44530</v>
      </c>
      <c r="R30">
        <v>543</v>
      </c>
      <c r="S30" s="44">
        <v>1</v>
      </c>
      <c r="T30" s="42">
        <v>543</v>
      </c>
      <c r="V30" s="42">
        <f t="shared" si="1"/>
        <v>2470834</v>
      </c>
      <c r="Y30" s="89">
        <v>44530</v>
      </c>
    </row>
    <row r="31" spans="2:25" x14ac:dyDescent="0.35">
      <c r="B31" s="89">
        <v>44500</v>
      </c>
      <c r="C31" s="17">
        <v>27865</v>
      </c>
      <c r="D31" s="44">
        <v>50</v>
      </c>
      <c r="E31" s="42">
        <v>1393262</v>
      </c>
      <c r="G31" s="89">
        <v>44500</v>
      </c>
      <c r="H31" s="101">
        <v>18221</v>
      </c>
      <c r="I31" s="44">
        <v>25</v>
      </c>
      <c r="J31" s="42">
        <v>455526</v>
      </c>
      <c r="L31" s="89">
        <v>44500</v>
      </c>
      <c r="M31" s="17">
        <v>34345</v>
      </c>
      <c r="N31" s="44">
        <v>15</v>
      </c>
      <c r="O31" s="42">
        <v>515172</v>
      </c>
      <c r="Q31" s="89">
        <v>44500</v>
      </c>
      <c r="R31">
        <v>397</v>
      </c>
      <c r="S31" s="44">
        <v>1</v>
      </c>
      <c r="T31" s="42">
        <v>397</v>
      </c>
      <c r="V31" s="42">
        <f t="shared" si="1"/>
        <v>2364357</v>
      </c>
      <c r="Y31" s="89">
        <v>44500</v>
      </c>
    </row>
    <row r="32" spans="2:25" x14ac:dyDescent="0.35">
      <c r="B32" s="89">
        <v>44469</v>
      </c>
      <c r="C32" s="17">
        <v>29677</v>
      </c>
      <c r="D32" s="44">
        <v>50</v>
      </c>
      <c r="E32" s="42">
        <v>1483868</v>
      </c>
      <c r="G32" s="89">
        <v>44469</v>
      </c>
      <c r="H32" s="101">
        <v>19018</v>
      </c>
      <c r="I32" s="44">
        <v>25</v>
      </c>
      <c r="J32" s="42">
        <v>475451</v>
      </c>
      <c r="L32" s="89">
        <v>44469</v>
      </c>
      <c r="M32" s="17">
        <v>34974</v>
      </c>
      <c r="N32" s="44">
        <v>15</v>
      </c>
      <c r="O32" s="42">
        <v>524616</v>
      </c>
      <c r="Q32" s="89">
        <v>44469</v>
      </c>
      <c r="R32">
        <v>323</v>
      </c>
      <c r="S32" s="44">
        <v>1</v>
      </c>
      <c r="T32" s="42">
        <v>323</v>
      </c>
      <c r="V32" s="42">
        <f t="shared" si="1"/>
        <v>2484258</v>
      </c>
      <c r="Y32" s="89">
        <v>44469</v>
      </c>
    </row>
    <row r="33" spans="2:25" x14ac:dyDescent="0.35">
      <c r="B33" s="89">
        <v>44439</v>
      </c>
      <c r="C33" s="17">
        <v>29354</v>
      </c>
      <c r="D33" s="44">
        <v>50</v>
      </c>
      <c r="E33" s="42">
        <v>1467675</v>
      </c>
      <c r="G33" s="89">
        <v>44439</v>
      </c>
      <c r="H33" s="101">
        <v>19665</v>
      </c>
      <c r="I33" s="44">
        <v>25</v>
      </c>
      <c r="J33" s="42">
        <v>491624</v>
      </c>
      <c r="L33" s="89">
        <v>44439</v>
      </c>
      <c r="M33" s="17">
        <v>32316</v>
      </c>
      <c r="N33" s="44">
        <v>15</v>
      </c>
      <c r="O33" s="42">
        <v>484744</v>
      </c>
      <c r="Q33" s="89">
        <v>44439</v>
      </c>
      <c r="R33">
        <v>381</v>
      </c>
      <c r="S33" s="44">
        <v>1</v>
      </c>
      <c r="T33" s="42">
        <v>381</v>
      </c>
      <c r="V33" s="42">
        <f t="shared" si="1"/>
        <v>2444424</v>
      </c>
      <c r="Y33" s="89">
        <v>44439</v>
      </c>
    </row>
    <row r="34" spans="2:25" x14ac:dyDescent="0.35">
      <c r="B34" s="89">
        <v>44408</v>
      </c>
      <c r="C34" s="17">
        <v>29045</v>
      </c>
      <c r="D34" s="44">
        <v>50</v>
      </c>
      <c r="E34" s="42">
        <v>1452233</v>
      </c>
      <c r="G34" s="89">
        <v>44408</v>
      </c>
      <c r="H34" s="101">
        <v>17388</v>
      </c>
      <c r="I34" s="44">
        <v>25</v>
      </c>
      <c r="J34" s="42">
        <v>434700</v>
      </c>
      <c r="L34" s="89">
        <v>44408</v>
      </c>
      <c r="M34" s="17">
        <v>35744</v>
      </c>
      <c r="N34" s="44">
        <v>15</v>
      </c>
      <c r="O34" s="42">
        <v>536166</v>
      </c>
      <c r="Q34" s="89">
        <v>44408</v>
      </c>
      <c r="R34">
        <v>590</v>
      </c>
      <c r="S34" s="44">
        <v>1</v>
      </c>
      <c r="T34" s="42">
        <v>590</v>
      </c>
      <c r="V34" s="42">
        <f t="shared" si="1"/>
        <v>2423689</v>
      </c>
      <c r="Y34" s="89">
        <v>44408</v>
      </c>
    </row>
    <row r="35" spans="2:25" x14ac:dyDescent="0.35">
      <c r="B35" s="89">
        <v>44377</v>
      </c>
      <c r="C35" s="17">
        <v>29114</v>
      </c>
      <c r="D35" s="44">
        <v>50</v>
      </c>
      <c r="E35" s="42">
        <v>1455721</v>
      </c>
      <c r="G35" s="89">
        <v>44377</v>
      </c>
      <c r="H35" s="101">
        <v>16126</v>
      </c>
      <c r="I35" s="44">
        <v>25</v>
      </c>
      <c r="J35" s="42">
        <v>403151</v>
      </c>
      <c r="L35" s="89">
        <v>44377</v>
      </c>
      <c r="M35" s="17">
        <v>31042</v>
      </c>
      <c r="N35" s="44">
        <v>15</v>
      </c>
      <c r="O35" s="42">
        <v>465628</v>
      </c>
      <c r="Q35" s="89">
        <v>44377</v>
      </c>
      <c r="R35">
        <v>806</v>
      </c>
      <c r="S35" s="44">
        <v>1</v>
      </c>
      <c r="T35" s="42">
        <v>806</v>
      </c>
      <c r="V35" s="42">
        <f t="shared" si="1"/>
        <v>2325306</v>
      </c>
      <c r="Y35" s="89">
        <v>44377</v>
      </c>
    </row>
    <row r="36" spans="2:25" x14ac:dyDescent="0.35">
      <c r="B36" s="89">
        <v>44347</v>
      </c>
      <c r="C36" s="17">
        <v>29300</v>
      </c>
      <c r="D36" s="44">
        <v>50</v>
      </c>
      <c r="E36" s="42">
        <v>1465007</v>
      </c>
      <c r="G36" s="89">
        <v>44347</v>
      </c>
      <c r="H36" s="101">
        <v>15622</v>
      </c>
      <c r="I36" s="44">
        <v>25</v>
      </c>
      <c r="J36" s="42">
        <v>390548</v>
      </c>
      <c r="L36" s="89">
        <v>44347</v>
      </c>
      <c r="M36" s="17">
        <v>34938</v>
      </c>
      <c r="N36" s="44">
        <v>15</v>
      </c>
      <c r="O36" s="42">
        <v>524063</v>
      </c>
      <c r="Q36" s="89">
        <v>44347</v>
      </c>
      <c r="R36">
        <v>967</v>
      </c>
      <c r="S36" s="44">
        <v>1</v>
      </c>
      <c r="T36" s="42">
        <v>967</v>
      </c>
      <c r="V36" s="42">
        <f t="shared" si="1"/>
        <v>2380585</v>
      </c>
      <c r="Y36" s="89">
        <v>44347</v>
      </c>
    </row>
    <row r="37" spans="2:25" x14ac:dyDescent="0.35">
      <c r="B37" s="89">
        <v>44316</v>
      </c>
      <c r="C37" s="17">
        <v>35095</v>
      </c>
      <c r="D37" s="44">
        <v>50</v>
      </c>
      <c r="E37" s="42">
        <v>1754733</v>
      </c>
      <c r="G37" s="89">
        <v>44316</v>
      </c>
      <c r="H37" s="101">
        <v>19523</v>
      </c>
      <c r="I37" s="44">
        <v>25</v>
      </c>
      <c r="J37" s="42">
        <v>488072</v>
      </c>
      <c r="L37" s="89">
        <v>44316</v>
      </c>
      <c r="M37" s="17">
        <v>33884</v>
      </c>
      <c r="N37" s="44">
        <v>15</v>
      </c>
      <c r="O37" s="42">
        <v>508259</v>
      </c>
      <c r="Q37" s="89">
        <v>44316</v>
      </c>
      <c r="R37">
        <v>849</v>
      </c>
      <c r="S37" s="44">
        <v>1</v>
      </c>
      <c r="T37" s="42">
        <v>849</v>
      </c>
      <c r="V37" s="42">
        <f t="shared" si="1"/>
        <v>2751913</v>
      </c>
      <c r="Y37" s="89">
        <v>44316</v>
      </c>
    </row>
    <row r="38" spans="2:25" x14ac:dyDescent="0.35">
      <c r="B38" s="89">
        <v>44286</v>
      </c>
      <c r="C38" s="17">
        <v>32198</v>
      </c>
      <c r="D38" s="44">
        <v>50</v>
      </c>
      <c r="E38" s="42">
        <v>1609885</v>
      </c>
      <c r="G38" s="89">
        <v>44286</v>
      </c>
      <c r="H38" s="101">
        <v>15909</v>
      </c>
      <c r="I38" s="44">
        <v>25</v>
      </c>
      <c r="J38" s="42">
        <v>397733</v>
      </c>
      <c r="L38" s="89">
        <v>44286</v>
      </c>
      <c r="M38" s="17">
        <v>34620</v>
      </c>
      <c r="N38" s="44">
        <v>15</v>
      </c>
      <c r="O38" s="42">
        <v>519306</v>
      </c>
      <c r="Q38" s="89">
        <v>44286</v>
      </c>
      <c r="R38">
        <v>835</v>
      </c>
      <c r="S38" s="44">
        <v>1</v>
      </c>
      <c r="T38" s="42">
        <v>835</v>
      </c>
      <c r="V38" s="42">
        <f t="shared" si="1"/>
        <v>2527759</v>
      </c>
      <c r="Y38" s="89">
        <v>44286</v>
      </c>
    </row>
    <row r="39" spans="2:25" x14ac:dyDescent="0.35">
      <c r="B39" s="89">
        <v>44255</v>
      </c>
      <c r="C39" s="17">
        <v>28909</v>
      </c>
      <c r="D39" s="44">
        <v>50</v>
      </c>
      <c r="E39" s="42">
        <v>1445446</v>
      </c>
      <c r="G39" s="89">
        <v>44255</v>
      </c>
      <c r="H39" s="101">
        <v>15622</v>
      </c>
      <c r="I39" s="44">
        <v>25</v>
      </c>
      <c r="J39" s="42">
        <v>390544</v>
      </c>
      <c r="L39" s="89">
        <v>44255</v>
      </c>
      <c r="M39" s="17">
        <v>28271</v>
      </c>
      <c r="N39" s="44">
        <v>15</v>
      </c>
      <c r="O39" s="42">
        <v>424070</v>
      </c>
      <c r="Q39" s="89">
        <v>44255</v>
      </c>
      <c r="R39">
        <v>416</v>
      </c>
      <c r="S39" s="44">
        <v>1</v>
      </c>
      <c r="T39" s="42">
        <v>416</v>
      </c>
      <c r="V39" s="42">
        <f t="shared" si="1"/>
        <v>2260476</v>
      </c>
      <c r="Y39" s="89">
        <v>44255</v>
      </c>
    </row>
    <row r="40" spans="2:25" x14ac:dyDescent="0.35">
      <c r="B40" s="89">
        <v>44227</v>
      </c>
      <c r="C40" s="17">
        <v>35553</v>
      </c>
      <c r="D40" s="44">
        <v>50</v>
      </c>
      <c r="E40" s="42">
        <v>1777662</v>
      </c>
      <c r="G40" s="89">
        <v>44227</v>
      </c>
      <c r="H40" s="101">
        <v>13604</v>
      </c>
      <c r="I40" s="44">
        <v>25</v>
      </c>
      <c r="J40" s="42">
        <v>340102</v>
      </c>
      <c r="L40" s="89">
        <v>44227</v>
      </c>
      <c r="M40" s="17">
        <v>37207</v>
      </c>
      <c r="N40" s="44">
        <v>15</v>
      </c>
      <c r="O40" s="42">
        <v>558098</v>
      </c>
      <c r="Q40" s="89">
        <v>44227</v>
      </c>
      <c r="R40">
        <v>574</v>
      </c>
      <c r="S40" s="44">
        <v>1</v>
      </c>
      <c r="T40" s="42">
        <v>574</v>
      </c>
      <c r="V40" s="42">
        <f t="shared" si="1"/>
        <v>2676436</v>
      </c>
      <c r="Y40" s="89">
        <v>44227</v>
      </c>
    </row>
    <row r="41" spans="2:25" x14ac:dyDescent="0.35">
      <c r="B41" s="89">
        <v>44196</v>
      </c>
      <c r="C41" s="17">
        <v>30564</v>
      </c>
      <c r="D41" s="44">
        <v>50</v>
      </c>
      <c r="E41" s="42">
        <v>1528177</v>
      </c>
      <c r="G41" s="89">
        <v>44196</v>
      </c>
      <c r="H41" s="101">
        <v>11303</v>
      </c>
      <c r="I41" s="44">
        <v>25</v>
      </c>
      <c r="J41" s="42">
        <v>282565</v>
      </c>
      <c r="L41" s="89">
        <v>44196</v>
      </c>
      <c r="M41" s="17">
        <v>29744</v>
      </c>
      <c r="N41" s="44">
        <v>15</v>
      </c>
      <c r="O41" s="42">
        <v>446165</v>
      </c>
      <c r="Q41" s="89">
        <v>44196</v>
      </c>
      <c r="R41">
        <v>639</v>
      </c>
      <c r="S41" s="44">
        <v>1</v>
      </c>
      <c r="T41" s="42">
        <v>639</v>
      </c>
      <c r="V41" s="42">
        <f t="shared" si="1"/>
        <v>2257546</v>
      </c>
      <c r="Y41" s="89">
        <v>44196</v>
      </c>
    </row>
    <row r="42" spans="2:25" x14ac:dyDescent="0.35">
      <c r="B42" s="89">
        <v>44165</v>
      </c>
      <c r="C42" s="17">
        <v>26826</v>
      </c>
      <c r="D42" s="44">
        <v>50</v>
      </c>
      <c r="E42" s="42">
        <v>1341280</v>
      </c>
      <c r="G42" s="89">
        <v>44165</v>
      </c>
      <c r="H42" s="101">
        <v>12280</v>
      </c>
      <c r="I42" s="44">
        <v>25</v>
      </c>
      <c r="J42" s="42">
        <v>306991</v>
      </c>
      <c r="L42" s="89">
        <v>44165</v>
      </c>
      <c r="M42" s="17">
        <v>30673</v>
      </c>
      <c r="N42" s="44">
        <v>15</v>
      </c>
      <c r="O42" s="42">
        <v>460095</v>
      </c>
      <c r="Q42" s="89">
        <v>44165</v>
      </c>
      <c r="R42">
        <v>467</v>
      </c>
      <c r="S42" s="44">
        <v>1</v>
      </c>
      <c r="T42" s="42">
        <v>467</v>
      </c>
      <c r="V42" s="42">
        <f t="shared" si="1"/>
        <v>2108833</v>
      </c>
      <c r="Y42" s="89">
        <v>44165</v>
      </c>
    </row>
    <row r="43" spans="2:25" x14ac:dyDescent="0.35">
      <c r="B43" s="89">
        <v>44135</v>
      </c>
      <c r="C43" s="17">
        <v>33487</v>
      </c>
      <c r="D43" s="44">
        <v>50</v>
      </c>
      <c r="E43" s="42">
        <v>1674355</v>
      </c>
      <c r="G43" s="89">
        <v>44135</v>
      </c>
      <c r="H43" s="101">
        <v>15064</v>
      </c>
      <c r="I43" s="44">
        <v>25</v>
      </c>
      <c r="J43" s="42">
        <v>376590</v>
      </c>
      <c r="L43" s="89">
        <v>44135</v>
      </c>
      <c r="M43" s="17">
        <v>35726</v>
      </c>
      <c r="N43" s="44">
        <v>15</v>
      </c>
      <c r="O43" s="42">
        <v>535892</v>
      </c>
      <c r="Q43" s="89">
        <v>44135</v>
      </c>
      <c r="R43">
        <v>662</v>
      </c>
      <c r="S43" s="44">
        <v>1</v>
      </c>
      <c r="T43" s="42">
        <v>662</v>
      </c>
      <c r="V43" s="42">
        <f t="shared" ref="V43:V74" si="2">SUM(T43+O43+J43+E43)</f>
        <v>2587499</v>
      </c>
      <c r="Y43" s="89">
        <v>44135</v>
      </c>
    </row>
    <row r="44" spans="2:25" x14ac:dyDescent="0.35">
      <c r="B44" s="89">
        <v>44074</v>
      </c>
      <c r="C44" s="17">
        <v>33478</v>
      </c>
      <c r="D44" s="44">
        <v>50</v>
      </c>
      <c r="E44" s="42">
        <v>1673911</v>
      </c>
      <c r="G44" s="89">
        <v>44104</v>
      </c>
      <c r="H44" s="101">
        <v>12384</v>
      </c>
      <c r="I44" s="44">
        <v>25</v>
      </c>
      <c r="J44" s="42">
        <v>309606</v>
      </c>
      <c r="L44" s="89">
        <v>44104</v>
      </c>
      <c r="M44" s="17">
        <v>30708</v>
      </c>
      <c r="N44" s="44">
        <v>15</v>
      </c>
      <c r="O44" s="42">
        <v>460627</v>
      </c>
      <c r="Q44" s="89">
        <v>44104</v>
      </c>
      <c r="R44">
        <v>724</v>
      </c>
      <c r="S44" s="44">
        <v>1</v>
      </c>
      <c r="T44" s="42">
        <v>724</v>
      </c>
      <c r="V44" s="42">
        <f t="shared" si="2"/>
        <v>2444868</v>
      </c>
      <c r="Y44" s="89">
        <v>44104</v>
      </c>
    </row>
    <row r="45" spans="2:25" x14ac:dyDescent="0.35">
      <c r="B45" s="89">
        <v>44104</v>
      </c>
      <c r="C45" s="17">
        <v>31222</v>
      </c>
      <c r="D45" s="44">
        <v>50</v>
      </c>
      <c r="E45" s="42">
        <v>1561117</v>
      </c>
      <c r="G45" s="89">
        <v>44074</v>
      </c>
      <c r="H45" s="101">
        <v>14591</v>
      </c>
      <c r="I45" s="44">
        <v>25</v>
      </c>
      <c r="J45" s="42">
        <v>364765</v>
      </c>
      <c r="L45" s="89">
        <v>44074</v>
      </c>
      <c r="M45" s="17">
        <v>27877</v>
      </c>
      <c r="N45" s="44">
        <v>15</v>
      </c>
      <c r="O45" s="42">
        <v>418159</v>
      </c>
      <c r="Q45" s="89">
        <v>44074</v>
      </c>
      <c r="R45">
        <v>658</v>
      </c>
      <c r="S45" s="44">
        <v>1</v>
      </c>
      <c r="T45" s="42">
        <v>658</v>
      </c>
      <c r="V45" s="42">
        <f t="shared" si="2"/>
        <v>2344699</v>
      </c>
      <c r="Y45" s="89">
        <v>44074</v>
      </c>
    </row>
    <row r="46" spans="2:25" x14ac:dyDescent="0.35">
      <c r="B46" s="89">
        <v>44043</v>
      </c>
      <c r="C46" s="17">
        <v>35541</v>
      </c>
      <c r="D46" s="44">
        <v>50</v>
      </c>
      <c r="E46" s="42">
        <v>1777039</v>
      </c>
      <c r="G46" s="89">
        <v>44043</v>
      </c>
      <c r="H46" s="101">
        <v>14027</v>
      </c>
      <c r="I46" s="44">
        <v>25</v>
      </c>
      <c r="J46" s="42">
        <v>350673</v>
      </c>
      <c r="L46" s="89">
        <v>44043</v>
      </c>
      <c r="M46" s="17">
        <v>32636</v>
      </c>
      <c r="N46" s="44">
        <v>15</v>
      </c>
      <c r="O46" s="42">
        <v>489545</v>
      </c>
      <c r="Q46" s="89">
        <v>44043</v>
      </c>
      <c r="R46">
        <v>721</v>
      </c>
      <c r="S46" s="44">
        <v>1</v>
      </c>
      <c r="T46" s="42">
        <v>721</v>
      </c>
      <c r="V46" s="42">
        <f t="shared" si="2"/>
        <v>2617978</v>
      </c>
      <c r="Y46" s="89">
        <v>44043</v>
      </c>
    </row>
    <row r="47" spans="2:25" x14ac:dyDescent="0.35">
      <c r="B47" s="89">
        <v>44012</v>
      </c>
      <c r="C47" s="17">
        <v>34459</v>
      </c>
      <c r="D47" s="44">
        <v>50</v>
      </c>
      <c r="E47" s="42">
        <v>1722968</v>
      </c>
      <c r="G47" s="89">
        <v>44012</v>
      </c>
      <c r="H47" s="101">
        <v>13911</v>
      </c>
      <c r="I47" s="44">
        <v>25</v>
      </c>
      <c r="J47" s="42">
        <v>347764</v>
      </c>
      <c r="L47" s="89">
        <v>44012</v>
      </c>
      <c r="M47" s="17">
        <v>27742</v>
      </c>
      <c r="N47" s="44">
        <v>15</v>
      </c>
      <c r="O47" s="42">
        <v>416135</v>
      </c>
      <c r="Q47" s="89">
        <v>44012</v>
      </c>
      <c r="R47" s="17">
        <v>1008</v>
      </c>
      <c r="S47" s="44">
        <v>1</v>
      </c>
      <c r="T47" s="42">
        <v>1008</v>
      </c>
      <c r="V47" s="42">
        <f t="shared" si="2"/>
        <v>2487875</v>
      </c>
      <c r="Y47" s="89">
        <v>44012</v>
      </c>
    </row>
    <row r="48" spans="2:25" x14ac:dyDescent="0.35">
      <c r="B48" s="89">
        <v>43982</v>
      </c>
      <c r="C48" s="17">
        <v>34281</v>
      </c>
      <c r="D48" s="44">
        <v>50</v>
      </c>
      <c r="E48" s="42">
        <v>1714072</v>
      </c>
      <c r="G48" s="89">
        <v>43982</v>
      </c>
      <c r="H48" s="101">
        <v>10120</v>
      </c>
      <c r="I48" s="44">
        <v>25</v>
      </c>
      <c r="J48" s="42">
        <v>253005</v>
      </c>
      <c r="L48" s="89">
        <v>43982</v>
      </c>
      <c r="M48" s="17">
        <v>28710</v>
      </c>
      <c r="N48" s="44">
        <v>15</v>
      </c>
      <c r="O48" s="42">
        <v>430655</v>
      </c>
      <c r="Q48" s="89">
        <v>43982</v>
      </c>
      <c r="R48" s="17">
        <v>1153</v>
      </c>
      <c r="S48" s="44">
        <v>1</v>
      </c>
      <c r="T48" s="42">
        <v>1153</v>
      </c>
      <c r="V48" s="42">
        <f t="shared" si="2"/>
        <v>2398885</v>
      </c>
      <c r="Y48" s="89">
        <v>43982</v>
      </c>
    </row>
    <row r="49" spans="2:25" x14ac:dyDescent="0.35">
      <c r="B49" s="89">
        <v>43951</v>
      </c>
      <c r="C49" s="17">
        <v>30887</v>
      </c>
      <c r="D49" s="44">
        <v>50</v>
      </c>
      <c r="E49" s="42">
        <v>1544357</v>
      </c>
      <c r="G49" s="89">
        <v>43951</v>
      </c>
      <c r="H49" s="101">
        <v>11247</v>
      </c>
      <c r="I49" s="44">
        <v>25</v>
      </c>
      <c r="J49" s="42">
        <v>281179</v>
      </c>
      <c r="L49" s="89">
        <v>43951</v>
      </c>
      <c r="M49" s="17">
        <v>27641</v>
      </c>
      <c r="N49" s="44">
        <v>15</v>
      </c>
      <c r="O49" s="42">
        <v>414620</v>
      </c>
      <c r="Q49" s="89">
        <v>43951</v>
      </c>
      <c r="R49">
        <v>617</v>
      </c>
      <c r="S49" s="44">
        <v>1</v>
      </c>
      <c r="T49" s="42">
        <v>617</v>
      </c>
      <c r="V49" s="42">
        <f t="shared" si="2"/>
        <v>2240773</v>
      </c>
      <c r="Y49" s="89">
        <v>43951</v>
      </c>
    </row>
    <row r="50" spans="2:25" x14ac:dyDescent="0.35">
      <c r="B50" s="89">
        <v>43921</v>
      </c>
      <c r="C50" s="17">
        <v>27869</v>
      </c>
      <c r="D50" s="44">
        <v>50</v>
      </c>
      <c r="E50" s="42">
        <v>1393439</v>
      </c>
      <c r="G50" s="89">
        <v>43921</v>
      </c>
      <c r="H50" s="101">
        <v>10808</v>
      </c>
      <c r="I50" s="44">
        <v>25</v>
      </c>
      <c r="J50" s="42">
        <v>270205</v>
      </c>
      <c r="L50" s="89">
        <v>43921</v>
      </c>
      <c r="M50" s="17">
        <v>21738</v>
      </c>
      <c r="N50" s="44">
        <v>15</v>
      </c>
      <c r="O50" s="42">
        <v>326065</v>
      </c>
      <c r="Q50" s="89">
        <v>43921</v>
      </c>
      <c r="R50">
        <v>572</v>
      </c>
      <c r="S50" s="44">
        <v>1</v>
      </c>
      <c r="T50" s="42">
        <v>572</v>
      </c>
      <c r="V50" s="42">
        <f t="shared" si="2"/>
        <v>1990281</v>
      </c>
      <c r="Y50" s="89">
        <v>43921</v>
      </c>
    </row>
    <row r="51" spans="2:25" x14ac:dyDescent="0.35">
      <c r="B51" s="89">
        <v>43890</v>
      </c>
      <c r="C51" s="17">
        <v>25465</v>
      </c>
      <c r="D51" s="44">
        <v>50</v>
      </c>
      <c r="E51" s="42">
        <v>1273255</v>
      </c>
      <c r="G51" s="89">
        <v>43890</v>
      </c>
      <c r="H51" s="101">
        <v>8129</v>
      </c>
      <c r="I51" s="44">
        <v>25</v>
      </c>
      <c r="J51" s="42">
        <v>203224</v>
      </c>
      <c r="L51" s="89">
        <v>43890</v>
      </c>
      <c r="M51" s="17">
        <v>20502</v>
      </c>
      <c r="N51" s="44">
        <v>15</v>
      </c>
      <c r="O51" s="42">
        <v>307526</v>
      </c>
      <c r="Q51" s="89">
        <v>43890</v>
      </c>
      <c r="R51">
        <v>260</v>
      </c>
      <c r="S51" s="44">
        <v>1</v>
      </c>
      <c r="T51" s="42">
        <v>260</v>
      </c>
      <c r="V51" s="42">
        <f t="shared" si="2"/>
        <v>1784265</v>
      </c>
      <c r="Y51" s="89">
        <v>43890</v>
      </c>
    </row>
    <row r="52" spans="2:25" x14ac:dyDescent="0.35">
      <c r="B52" s="89">
        <v>43861</v>
      </c>
      <c r="C52" s="17">
        <v>28816</v>
      </c>
      <c r="D52" s="44">
        <v>50</v>
      </c>
      <c r="E52" s="42">
        <v>1440778</v>
      </c>
      <c r="G52" s="89">
        <v>43861</v>
      </c>
      <c r="H52" s="101">
        <v>10873</v>
      </c>
      <c r="I52" s="44">
        <v>25</v>
      </c>
      <c r="J52" s="42">
        <v>271826</v>
      </c>
      <c r="L52" s="89">
        <v>43861</v>
      </c>
      <c r="M52" s="17">
        <v>24686</v>
      </c>
      <c r="N52" s="44">
        <v>15</v>
      </c>
      <c r="O52" s="42">
        <v>370294</v>
      </c>
      <c r="Q52" s="89">
        <v>43861</v>
      </c>
      <c r="R52">
        <v>649</v>
      </c>
      <c r="S52" s="44">
        <v>1</v>
      </c>
      <c r="T52" s="42">
        <v>649</v>
      </c>
      <c r="V52" s="42">
        <f t="shared" si="2"/>
        <v>2083547</v>
      </c>
      <c r="Y52" s="89">
        <v>43861</v>
      </c>
    </row>
    <row r="53" spans="2:25" x14ac:dyDescent="0.35">
      <c r="B53" s="89">
        <v>43830</v>
      </c>
      <c r="C53" s="17">
        <v>26104</v>
      </c>
      <c r="D53" s="44">
        <v>50</v>
      </c>
      <c r="E53" s="42">
        <v>1305183</v>
      </c>
      <c r="G53" s="89">
        <v>43830</v>
      </c>
      <c r="H53" s="101">
        <v>8593</v>
      </c>
      <c r="I53" s="44">
        <v>25</v>
      </c>
      <c r="J53" s="42">
        <v>214825</v>
      </c>
      <c r="L53" s="89">
        <v>43830</v>
      </c>
      <c r="M53" s="17">
        <v>21761</v>
      </c>
      <c r="N53" s="44">
        <v>15</v>
      </c>
      <c r="O53" s="42">
        <v>326418</v>
      </c>
      <c r="Q53" s="89">
        <v>43830</v>
      </c>
      <c r="R53">
        <v>474</v>
      </c>
      <c r="S53" s="44">
        <v>1</v>
      </c>
      <c r="T53" s="42">
        <v>474</v>
      </c>
      <c r="V53" s="42">
        <f t="shared" si="2"/>
        <v>1846900</v>
      </c>
      <c r="Y53" s="89">
        <v>43830</v>
      </c>
    </row>
    <row r="54" spans="2:25" x14ac:dyDescent="0.35">
      <c r="B54" s="89">
        <v>43799</v>
      </c>
      <c r="C54" s="17">
        <v>27888</v>
      </c>
      <c r="D54" s="44">
        <v>50</v>
      </c>
      <c r="E54" s="42">
        <v>1394413</v>
      </c>
      <c r="G54" s="89">
        <v>43799</v>
      </c>
      <c r="H54" s="101">
        <v>8081</v>
      </c>
      <c r="I54" s="44">
        <v>25</v>
      </c>
      <c r="J54" s="42">
        <v>202026</v>
      </c>
      <c r="L54" s="89">
        <v>43799</v>
      </c>
      <c r="M54" s="17">
        <v>20266</v>
      </c>
      <c r="N54" s="44">
        <v>15</v>
      </c>
      <c r="O54" s="42">
        <v>303994</v>
      </c>
      <c r="Q54" s="89">
        <v>43799</v>
      </c>
      <c r="R54">
        <v>674</v>
      </c>
      <c r="S54" s="44">
        <v>1</v>
      </c>
      <c r="T54" s="42">
        <v>674</v>
      </c>
      <c r="V54" s="42">
        <f t="shared" si="2"/>
        <v>1901107</v>
      </c>
      <c r="Y54" s="89">
        <v>43799</v>
      </c>
    </row>
    <row r="55" spans="2:25" x14ac:dyDescent="0.35">
      <c r="B55" s="89">
        <v>43769</v>
      </c>
      <c r="C55" s="17">
        <v>28354</v>
      </c>
      <c r="D55" s="44">
        <v>50</v>
      </c>
      <c r="E55" s="42">
        <v>1417721</v>
      </c>
      <c r="G55" s="89">
        <v>43769</v>
      </c>
      <c r="H55" s="101">
        <v>10720</v>
      </c>
      <c r="I55" s="44">
        <v>25</v>
      </c>
      <c r="J55" s="42">
        <v>267993</v>
      </c>
      <c r="L55" s="89">
        <v>43769</v>
      </c>
      <c r="M55" s="17">
        <v>24904</v>
      </c>
      <c r="N55" s="44">
        <v>15</v>
      </c>
      <c r="O55" s="42">
        <v>373558</v>
      </c>
      <c r="Q55" s="89">
        <v>43769</v>
      </c>
      <c r="R55">
        <v>784</v>
      </c>
      <c r="S55" s="44">
        <v>1</v>
      </c>
      <c r="T55" s="42">
        <v>784</v>
      </c>
      <c r="V55" s="42">
        <f t="shared" si="2"/>
        <v>2060056</v>
      </c>
      <c r="Y55" s="89">
        <v>43769</v>
      </c>
    </row>
    <row r="56" spans="2:25" x14ac:dyDescent="0.35">
      <c r="B56" s="89">
        <v>43738</v>
      </c>
      <c r="C56" s="17">
        <v>26353</v>
      </c>
      <c r="D56" s="44">
        <v>50</v>
      </c>
      <c r="E56" s="42">
        <v>1317653</v>
      </c>
      <c r="G56" s="89">
        <v>43738</v>
      </c>
      <c r="H56" s="101">
        <v>10755</v>
      </c>
      <c r="I56" s="44">
        <v>25</v>
      </c>
      <c r="J56" s="42">
        <v>268871</v>
      </c>
      <c r="L56" s="89">
        <v>43738</v>
      </c>
      <c r="M56" s="17">
        <v>23260</v>
      </c>
      <c r="N56" s="44">
        <v>15</v>
      </c>
      <c r="O56" s="42">
        <v>348898</v>
      </c>
      <c r="Q56" s="89">
        <v>43738</v>
      </c>
      <c r="R56">
        <v>682</v>
      </c>
      <c r="S56" s="44">
        <v>1</v>
      </c>
      <c r="T56" s="42">
        <v>682</v>
      </c>
      <c r="V56" s="42">
        <f t="shared" si="2"/>
        <v>1936104</v>
      </c>
      <c r="Y56" s="89">
        <v>43738</v>
      </c>
    </row>
    <row r="57" spans="2:25" x14ac:dyDescent="0.35">
      <c r="B57" s="89">
        <v>43708</v>
      </c>
      <c r="C57" s="17">
        <v>26672</v>
      </c>
      <c r="D57" s="44">
        <v>50</v>
      </c>
      <c r="E57" s="42">
        <v>1333612</v>
      </c>
      <c r="G57" s="89">
        <v>43708</v>
      </c>
      <c r="H57" s="101">
        <v>11136</v>
      </c>
      <c r="I57" s="44">
        <v>25</v>
      </c>
      <c r="J57" s="42">
        <v>278403</v>
      </c>
      <c r="L57" s="89">
        <v>43708</v>
      </c>
      <c r="M57" s="17">
        <v>25241</v>
      </c>
      <c r="N57" s="44">
        <v>15</v>
      </c>
      <c r="O57" s="42">
        <v>378616</v>
      </c>
      <c r="Q57" s="89">
        <v>43708</v>
      </c>
      <c r="R57">
        <v>704</v>
      </c>
      <c r="S57" s="44">
        <v>1</v>
      </c>
      <c r="T57" s="42">
        <v>704</v>
      </c>
      <c r="V57" s="42">
        <f t="shared" si="2"/>
        <v>1991335</v>
      </c>
      <c r="Y57" s="89">
        <v>43708</v>
      </c>
    </row>
    <row r="58" spans="2:25" x14ac:dyDescent="0.35">
      <c r="B58" s="89">
        <v>43677</v>
      </c>
      <c r="C58" s="17">
        <v>25800</v>
      </c>
      <c r="D58" s="44">
        <v>50</v>
      </c>
      <c r="E58" s="42">
        <v>1289996</v>
      </c>
      <c r="G58" s="89">
        <v>43677</v>
      </c>
      <c r="H58" s="101">
        <v>10999</v>
      </c>
      <c r="I58" s="44">
        <v>25</v>
      </c>
      <c r="J58" s="42">
        <v>274972</v>
      </c>
      <c r="L58" s="89">
        <v>43677</v>
      </c>
      <c r="M58" s="17">
        <v>22833</v>
      </c>
      <c r="N58" s="44">
        <v>15</v>
      </c>
      <c r="O58" s="42">
        <v>342500</v>
      </c>
      <c r="Q58" s="89">
        <v>43677</v>
      </c>
      <c r="R58">
        <v>804</v>
      </c>
      <c r="S58" s="44">
        <v>1</v>
      </c>
      <c r="T58" s="42">
        <v>804</v>
      </c>
      <c r="V58" s="42">
        <f t="shared" si="2"/>
        <v>1908272</v>
      </c>
      <c r="Y58" s="89">
        <v>43677</v>
      </c>
    </row>
    <row r="59" spans="2:25" x14ac:dyDescent="0.35">
      <c r="B59" s="89">
        <v>43646</v>
      </c>
      <c r="C59" s="17">
        <v>24330</v>
      </c>
      <c r="D59" s="44">
        <v>50</v>
      </c>
      <c r="E59" s="42">
        <v>1216500</v>
      </c>
      <c r="G59" s="89">
        <v>43646</v>
      </c>
      <c r="H59" s="101">
        <v>8806</v>
      </c>
      <c r="I59" s="44">
        <v>25</v>
      </c>
      <c r="J59" s="42">
        <v>220143</v>
      </c>
      <c r="L59" s="89">
        <v>43646</v>
      </c>
      <c r="M59" s="17">
        <v>23304</v>
      </c>
      <c r="N59" s="44">
        <v>15</v>
      </c>
      <c r="O59" s="42">
        <v>349557</v>
      </c>
      <c r="Q59" s="89">
        <v>43646</v>
      </c>
      <c r="R59" s="17">
        <v>1320</v>
      </c>
      <c r="S59" s="44">
        <v>1</v>
      </c>
      <c r="T59" s="42">
        <v>1320</v>
      </c>
      <c r="V59" s="42">
        <f t="shared" si="2"/>
        <v>1787520</v>
      </c>
      <c r="Y59" s="89">
        <v>43646</v>
      </c>
    </row>
    <row r="60" spans="2:25" x14ac:dyDescent="0.35">
      <c r="B60" s="89">
        <v>43616</v>
      </c>
      <c r="C60" s="17">
        <v>23181</v>
      </c>
      <c r="D60" s="44">
        <v>50</v>
      </c>
      <c r="E60" s="42">
        <v>1159041</v>
      </c>
      <c r="G60" s="89">
        <v>43616</v>
      </c>
      <c r="H60" s="101">
        <v>8201</v>
      </c>
      <c r="I60" s="44">
        <v>25</v>
      </c>
      <c r="J60" s="42">
        <v>205030</v>
      </c>
      <c r="L60" s="89">
        <v>43616</v>
      </c>
      <c r="M60" s="17">
        <v>19374</v>
      </c>
      <c r="N60" s="44">
        <v>15</v>
      </c>
      <c r="O60" s="42">
        <v>290614</v>
      </c>
      <c r="Q60" s="89">
        <v>43616</v>
      </c>
      <c r="R60" s="17">
        <v>1076</v>
      </c>
      <c r="S60" s="44">
        <v>1</v>
      </c>
      <c r="T60" s="42">
        <v>1076</v>
      </c>
      <c r="V60" s="42">
        <f t="shared" si="2"/>
        <v>1655761</v>
      </c>
      <c r="Y60" s="89">
        <v>43616</v>
      </c>
    </row>
    <row r="61" spans="2:25" x14ac:dyDescent="0.35">
      <c r="B61" s="89">
        <v>43585</v>
      </c>
      <c r="C61" s="17">
        <v>23104</v>
      </c>
      <c r="D61" s="44">
        <v>50</v>
      </c>
      <c r="E61" s="42">
        <v>1155205</v>
      </c>
      <c r="G61" s="89">
        <v>43585</v>
      </c>
      <c r="H61" s="101">
        <v>8836</v>
      </c>
      <c r="I61" s="44">
        <v>25</v>
      </c>
      <c r="J61" s="42">
        <v>220908</v>
      </c>
      <c r="L61" s="89">
        <v>43585</v>
      </c>
      <c r="M61" s="17">
        <v>21772</v>
      </c>
      <c r="N61" s="44">
        <v>15</v>
      </c>
      <c r="O61" s="42">
        <v>326578</v>
      </c>
      <c r="Q61" s="89">
        <v>43585</v>
      </c>
      <c r="R61" s="17">
        <v>1088</v>
      </c>
      <c r="S61" s="44">
        <v>1</v>
      </c>
      <c r="T61" s="42">
        <v>1088</v>
      </c>
      <c r="V61" s="42">
        <f t="shared" si="2"/>
        <v>1703779</v>
      </c>
      <c r="Y61" s="89">
        <v>43585</v>
      </c>
    </row>
    <row r="62" spans="2:25" x14ac:dyDescent="0.35">
      <c r="B62" s="89">
        <v>43555</v>
      </c>
      <c r="C62" s="17">
        <v>23249</v>
      </c>
      <c r="D62" s="44">
        <v>50</v>
      </c>
      <c r="E62" s="42">
        <v>1162443</v>
      </c>
      <c r="G62" s="89">
        <v>43555</v>
      </c>
      <c r="H62" s="101">
        <v>5994</v>
      </c>
      <c r="I62" s="44">
        <v>25</v>
      </c>
      <c r="J62" s="42">
        <v>149861</v>
      </c>
      <c r="L62" s="89">
        <v>43555</v>
      </c>
      <c r="M62" s="17">
        <v>21745</v>
      </c>
      <c r="N62" s="44">
        <v>15</v>
      </c>
      <c r="O62" s="42">
        <v>326168</v>
      </c>
      <c r="Q62" s="89">
        <v>43555</v>
      </c>
      <c r="R62" s="17">
        <v>1232</v>
      </c>
      <c r="S62" s="44">
        <v>1</v>
      </c>
      <c r="T62" s="42">
        <v>1232</v>
      </c>
      <c r="V62" s="42">
        <f t="shared" si="2"/>
        <v>1639704</v>
      </c>
      <c r="Y62" s="89">
        <v>43555</v>
      </c>
    </row>
    <row r="63" spans="2:25" x14ac:dyDescent="0.35">
      <c r="B63" s="89">
        <v>43524</v>
      </c>
      <c r="C63" s="17">
        <v>21402</v>
      </c>
      <c r="D63" s="44">
        <v>50</v>
      </c>
      <c r="E63" s="42">
        <v>1070080</v>
      </c>
      <c r="G63" s="89">
        <v>43524</v>
      </c>
      <c r="H63" s="101">
        <v>7287</v>
      </c>
      <c r="I63" s="44">
        <v>25</v>
      </c>
      <c r="J63" s="42">
        <v>182173</v>
      </c>
      <c r="L63" s="89">
        <v>43524</v>
      </c>
      <c r="M63" s="17">
        <v>19909</v>
      </c>
      <c r="N63" s="44">
        <v>15</v>
      </c>
      <c r="O63" s="42">
        <v>298638</v>
      </c>
      <c r="Q63" s="89">
        <v>43524</v>
      </c>
      <c r="R63" s="17">
        <v>1360</v>
      </c>
      <c r="S63" s="44">
        <v>1</v>
      </c>
      <c r="T63" s="42">
        <v>1360</v>
      </c>
      <c r="V63" s="42">
        <f t="shared" si="2"/>
        <v>1552251</v>
      </c>
      <c r="Y63" s="89">
        <v>43524</v>
      </c>
    </row>
    <row r="64" spans="2:25" x14ac:dyDescent="0.35">
      <c r="B64" s="89">
        <v>43496</v>
      </c>
      <c r="C64" s="17">
        <v>24985</v>
      </c>
      <c r="D64" s="44">
        <v>50</v>
      </c>
      <c r="E64" s="42">
        <v>1249235</v>
      </c>
      <c r="G64" s="89">
        <v>43496</v>
      </c>
      <c r="H64" s="101">
        <v>3021</v>
      </c>
      <c r="I64" s="44">
        <v>25</v>
      </c>
      <c r="J64" s="42">
        <v>75535</v>
      </c>
      <c r="L64" s="89">
        <v>43496</v>
      </c>
      <c r="M64" s="17">
        <v>24515</v>
      </c>
      <c r="N64" s="44">
        <v>15</v>
      </c>
      <c r="O64" s="42">
        <v>367728</v>
      </c>
      <c r="Q64" s="89">
        <v>43496</v>
      </c>
      <c r="R64">
        <v>670</v>
      </c>
      <c r="S64" s="44">
        <v>1</v>
      </c>
      <c r="T64" s="42">
        <v>670</v>
      </c>
      <c r="V64" s="42">
        <f t="shared" si="2"/>
        <v>1693168</v>
      </c>
      <c r="Y64" s="89">
        <v>43496</v>
      </c>
    </row>
    <row r="65" spans="2:25" x14ac:dyDescent="0.35">
      <c r="B65" s="89">
        <v>43465</v>
      </c>
      <c r="C65" s="17">
        <v>24896</v>
      </c>
      <c r="D65" s="44">
        <v>50</v>
      </c>
      <c r="E65" s="42">
        <v>1244783</v>
      </c>
      <c r="G65" s="89">
        <v>43465</v>
      </c>
      <c r="H65" s="101">
        <v>0</v>
      </c>
      <c r="I65" s="44">
        <v>25</v>
      </c>
      <c r="J65" s="42">
        <v>0</v>
      </c>
      <c r="L65" s="89">
        <v>43465</v>
      </c>
      <c r="M65" s="17">
        <v>16465</v>
      </c>
      <c r="N65" s="44">
        <v>15</v>
      </c>
      <c r="O65" s="42">
        <v>246968</v>
      </c>
      <c r="Q65" s="89">
        <v>43465</v>
      </c>
      <c r="R65">
        <v>0</v>
      </c>
      <c r="S65" s="44">
        <v>1</v>
      </c>
      <c r="T65" s="42">
        <v>0</v>
      </c>
      <c r="V65" s="42">
        <f t="shared" si="2"/>
        <v>1491751</v>
      </c>
      <c r="Y65" s="89">
        <v>43465</v>
      </c>
    </row>
    <row r="66" spans="2:25" x14ac:dyDescent="0.35">
      <c r="B66" s="89">
        <v>43434</v>
      </c>
      <c r="C66" s="17">
        <v>23151</v>
      </c>
      <c r="D66" s="44">
        <v>50</v>
      </c>
      <c r="E66" s="42">
        <v>1157529</v>
      </c>
      <c r="G66" s="89">
        <v>43434</v>
      </c>
      <c r="H66" s="101">
        <v>0</v>
      </c>
      <c r="I66" s="44">
        <v>25</v>
      </c>
      <c r="J66" s="42">
        <v>0</v>
      </c>
      <c r="L66" s="89">
        <v>43434</v>
      </c>
      <c r="M66" s="17">
        <v>19162</v>
      </c>
      <c r="N66" s="44">
        <v>15</v>
      </c>
      <c r="O66" s="42">
        <v>287426</v>
      </c>
      <c r="Q66" s="89">
        <v>43434</v>
      </c>
      <c r="R66">
        <v>0</v>
      </c>
      <c r="S66" s="44">
        <v>1</v>
      </c>
      <c r="T66" s="42">
        <v>0</v>
      </c>
      <c r="V66" s="42">
        <f t="shared" si="2"/>
        <v>1444955</v>
      </c>
      <c r="Y66" s="89">
        <v>43434</v>
      </c>
    </row>
    <row r="67" spans="2:25" x14ac:dyDescent="0.35">
      <c r="B67" s="89">
        <v>43404</v>
      </c>
      <c r="C67" s="17">
        <v>30332</v>
      </c>
      <c r="D67" s="44">
        <v>50</v>
      </c>
      <c r="E67" s="42">
        <v>1516598</v>
      </c>
      <c r="G67" s="89">
        <v>43404</v>
      </c>
      <c r="H67" s="101">
        <v>0</v>
      </c>
      <c r="I67" s="44">
        <v>25</v>
      </c>
      <c r="J67" s="42">
        <v>0</v>
      </c>
      <c r="L67" s="89">
        <v>43404</v>
      </c>
      <c r="M67" s="17">
        <v>21362</v>
      </c>
      <c r="N67" s="44">
        <v>15</v>
      </c>
      <c r="O67" s="42">
        <v>320431</v>
      </c>
      <c r="Q67" s="89">
        <v>43404</v>
      </c>
      <c r="R67">
        <v>0</v>
      </c>
      <c r="S67" s="44">
        <v>1</v>
      </c>
      <c r="T67" s="42">
        <v>0</v>
      </c>
      <c r="V67" s="42">
        <f t="shared" si="2"/>
        <v>1837029</v>
      </c>
      <c r="Y67" s="89">
        <v>43404</v>
      </c>
    </row>
    <row r="68" spans="2:25" x14ac:dyDescent="0.35">
      <c r="B68" s="89">
        <v>43373</v>
      </c>
      <c r="C68" s="17">
        <v>24357</v>
      </c>
      <c r="D68" s="44">
        <v>50</v>
      </c>
      <c r="E68" s="42">
        <v>1217848</v>
      </c>
      <c r="G68" s="89">
        <v>43373</v>
      </c>
      <c r="H68" s="101">
        <v>0</v>
      </c>
      <c r="I68" s="44">
        <v>25</v>
      </c>
      <c r="J68" s="42">
        <v>0</v>
      </c>
      <c r="L68" s="89">
        <v>43373</v>
      </c>
      <c r="M68" s="17">
        <v>17613</v>
      </c>
      <c r="N68" s="44">
        <v>15</v>
      </c>
      <c r="O68" s="42">
        <v>264201</v>
      </c>
      <c r="Q68" s="89">
        <v>43373</v>
      </c>
      <c r="R68">
        <v>0</v>
      </c>
      <c r="S68" s="44">
        <v>1</v>
      </c>
      <c r="T68" s="42">
        <v>0</v>
      </c>
      <c r="V68" s="42">
        <f t="shared" si="2"/>
        <v>1482049</v>
      </c>
      <c r="Y68" s="89">
        <v>43373</v>
      </c>
    </row>
    <row r="69" spans="2:25" x14ac:dyDescent="0.35">
      <c r="B69" s="89">
        <v>43343</v>
      </c>
      <c r="C69" s="17">
        <v>25794</v>
      </c>
      <c r="D69" s="44">
        <v>50</v>
      </c>
      <c r="E69" s="42">
        <v>1289693</v>
      </c>
      <c r="G69" s="89">
        <v>43343</v>
      </c>
      <c r="H69" s="101">
        <v>0</v>
      </c>
      <c r="I69" s="44">
        <v>25</v>
      </c>
      <c r="J69" s="42">
        <v>0</v>
      </c>
      <c r="L69" s="89">
        <v>43343</v>
      </c>
      <c r="M69" s="17">
        <v>16592</v>
      </c>
      <c r="N69" s="44">
        <v>15</v>
      </c>
      <c r="O69" s="42">
        <v>248882</v>
      </c>
      <c r="Q69" s="89">
        <v>43343</v>
      </c>
      <c r="R69">
        <v>0</v>
      </c>
      <c r="S69" s="44">
        <v>1</v>
      </c>
      <c r="T69" s="42">
        <v>0</v>
      </c>
      <c r="V69" s="42">
        <f t="shared" si="2"/>
        <v>1538575</v>
      </c>
      <c r="Y69" s="89">
        <v>43343</v>
      </c>
    </row>
    <row r="70" spans="2:25" x14ac:dyDescent="0.35">
      <c r="B70" s="89">
        <v>43312</v>
      </c>
      <c r="C70" s="17">
        <v>22206</v>
      </c>
      <c r="D70" s="44">
        <v>50</v>
      </c>
      <c r="E70" s="42">
        <v>1110311</v>
      </c>
      <c r="G70" s="89">
        <v>43312</v>
      </c>
      <c r="H70" s="101">
        <v>0</v>
      </c>
      <c r="I70" s="44">
        <v>25</v>
      </c>
      <c r="J70" s="42">
        <v>0</v>
      </c>
      <c r="L70" s="89">
        <v>43312</v>
      </c>
      <c r="M70" s="17">
        <v>17380</v>
      </c>
      <c r="N70" s="44">
        <v>15</v>
      </c>
      <c r="O70" s="42">
        <v>260707</v>
      </c>
      <c r="Q70" s="89">
        <v>43312</v>
      </c>
      <c r="R70">
        <v>0</v>
      </c>
      <c r="S70" s="44">
        <v>1</v>
      </c>
      <c r="T70" s="42">
        <v>0</v>
      </c>
      <c r="V70" s="42">
        <f t="shared" si="2"/>
        <v>1371018</v>
      </c>
      <c r="Y70" s="89">
        <v>43312</v>
      </c>
    </row>
    <row r="71" spans="2:25" x14ac:dyDescent="0.35">
      <c r="B71" s="89">
        <v>43281</v>
      </c>
      <c r="C71" s="17">
        <v>19982</v>
      </c>
      <c r="D71" s="44">
        <v>50</v>
      </c>
      <c r="E71" s="42">
        <v>999085</v>
      </c>
      <c r="G71" s="89">
        <v>43281</v>
      </c>
      <c r="H71" s="101">
        <v>0</v>
      </c>
      <c r="I71" s="44">
        <v>25</v>
      </c>
      <c r="J71" s="42">
        <v>0</v>
      </c>
      <c r="L71" s="89">
        <v>43281</v>
      </c>
      <c r="M71" s="17">
        <v>17306</v>
      </c>
      <c r="N71" s="44">
        <v>15</v>
      </c>
      <c r="O71" s="42">
        <v>259589</v>
      </c>
      <c r="Q71" s="89">
        <v>43281</v>
      </c>
      <c r="R71">
        <v>0</v>
      </c>
      <c r="S71" s="44">
        <v>1</v>
      </c>
      <c r="T71" s="42">
        <v>0</v>
      </c>
      <c r="V71" s="42">
        <f t="shared" si="2"/>
        <v>1258674</v>
      </c>
      <c r="Y71" s="89">
        <v>43281</v>
      </c>
    </row>
    <row r="72" spans="2:25" x14ac:dyDescent="0.35">
      <c r="B72" s="89">
        <v>43251</v>
      </c>
      <c r="C72" s="17">
        <v>18969</v>
      </c>
      <c r="D72" s="44">
        <v>50</v>
      </c>
      <c r="E72" s="42">
        <v>948460</v>
      </c>
      <c r="G72" s="89">
        <v>43251</v>
      </c>
      <c r="H72" s="101">
        <v>0</v>
      </c>
      <c r="I72" s="44">
        <v>25</v>
      </c>
      <c r="J72" s="42">
        <v>0</v>
      </c>
      <c r="L72" s="89">
        <v>43251</v>
      </c>
      <c r="M72" s="17">
        <v>15406</v>
      </c>
      <c r="N72" s="44">
        <v>15</v>
      </c>
      <c r="O72" s="42">
        <v>231088</v>
      </c>
      <c r="Q72" s="89">
        <v>43251</v>
      </c>
      <c r="R72">
        <v>0</v>
      </c>
      <c r="S72" s="44">
        <v>1</v>
      </c>
      <c r="T72" s="42">
        <v>0</v>
      </c>
      <c r="V72" s="42">
        <f t="shared" si="2"/>
        <v>1179548</v>
      </c>
      <c r="Y72" s="89">
        <v>43251</v>
      </c>
    </row>
    <row r="73" spans="2:25" x14ac:dyDescent="0.35">
      <c r="B73" s="89">
        <v>43220</v>
      </c>
      <c r="C73" s="17">
        <v>16565</v>
      </c>
      <c r="D73" s="44">
        <v>50</v>
      </c>
      <c r="E73" s="42">
        <v>828234</v>
      </c>
      <c r="G73" s="89">
        <v>43220</v>
      </c>
      <c r="H73" s="101">
        <v>0</v>
      </c>
      <c r="I73" s="44">
        <v>25</v>
      </c>
      <c r="J73" s="42">
        <v>0</v>
      </c>
      <c r="L73" s="89">
        <v>43220</v>
      </c>
      <c r="M73" s="17">
        <v>15813</v>
      </c>
      <c r="N73" s="44">
        <v>15</v>
      </c>
      <c r="O73" s="42">
        <v>237190</v>
      </c>
      <c r="Q73" s="89">
        <v>43220</v>
      </c>
      <c r="R73">
        <v>0</v>
      </c>
      <c r="S73" s="44">
        <v>1</v>
      </c>
      <c r="T73" s="42">
        <v>0</v>
      </c>
      <c r="V73" s="42">
        <f t="shared" si="2"/>
        <v>1065424</v>
      </c>
      <c r="Y73" s="89">
        <v>43220</v>
      </c>
    </row>
    <row r="74" spans="2:25" x14ac:dyDescent="0.35">
      <c r="B74" s="89">
        <v>43190</v>
      </c>
      <c r="C74" s="17">
        <v>17956</v>
      </c>
      <c r="D74" s="44">
        <v>50</v>
      </c>
      <c r="E74" s="42">
        <v>897802</v>
      </c>
      <c r="G74" s="89">
        <v>43190</v>
      </c>
      <c r="H74" s="101">
        <v>0</v>
      </c>
      <c r="I74" s="44">
        <v>25</v>
      </c>
      <c r="J74" s="42">
        <v>0</v>
      </c>
      <c r="L74" s="89">
        <v>43190</v>
      </c>
      <c r="M74" s="17">
        <v>13473</v>
      </c>
      <c r="N74" s="44">
        <v>15</v>
      </c>
      <c r="O74" s="42">
        <v>202099</v>
      </c>
      <c r="Q74" s="89">
        <v>43190</v>
      </c>
      <c r="R74">
        <v>0</v>
      </c>
      <c r="S74" s="44">
        <v>1</v>
      </c>
      <c r="T74" s="42">
        <v>0</v>
      </c>
      <c r="V74" s="42">
        <f t="shared" si="2"/>
        <v>1099901</v>
      </c>
      <c r="Y74" s="89">
        <v>43190</v>
      </c>
    </row>
    <row r="75" spans="2:25" x14ac:dyDescent="0.35">
      <c r="B75" s="89">
        <v>43159</v>
      </c>
      <c r="C75" s="17">
        <v>12997</v>
      </c>
      <c r="D75" s="44">
        <v>50</v>
      </c>
      <c r="E75" s="42">
        <v>649835</v>
      </c>
      <c r="G75" s="89">
        <v>43159</v>
      </c>
      <c r="H75" s="101">
        <v>0</v>
      </c>
      <c r="I75" s="44">
        <v>25</v>
      </c>
      <c r="J75" s="42">
        <v>0</v>
      </c>
      <c r="L75" s="89">
        <v>43159</v>
      </c>
      <c r="M75" s="17">
        <v>11562</v>
      </c>
      <c r="N75" s="44">
        <v>15</v>
      </c>
      <c r="O75" s="42">
        <v>173424</v>
      </c>
      <c r="Q75" s="89">
        <v>43159</v>
      </c>
      <c r="R75">
        <v>0</v>
      </c>
      <c r="S75" s="44">
        <v>1</v>
      </c>
      <c r="T75" s="42">
        <v>0</v>
      </c>
      <c r="V75" s="42">
        <f t="shared" ref="V75:V91" si="3">SUM(T75+O75+J75+E75)</f>
        <v>823259</v>
      </c>
      <c r="Y75" s="89">
        <v>43159</v>
      </c>
    </row>
    <row r="76" spans="2:25" x14ac:dyDescent="0.35">
      <c r="B76" s="89">
        <v>43131</v>
      </c>
      <c r="C76" s="17">
        <v>16276</v>
      </c>
      <c r="D76" s="44">
        <v>50</v>
      </c>
      <c r="E76" s="42">
        <v>813790</v>
      </c>
      <c r="G76" s="89">
        <v>43131</v>
      </c>
      <c r="H76" s="101">
        <v>0</v>
      </c>
      <c r="I76" s="44">
        <v>25</v>
      </c>
      <c r="J76" s="42">
        <v>0</v>
      </c>
      <c r="L76" s="89">
        <v>43131</v>
      </c>
      <c r="M76" s="17">
        <v>12096</v>
      </c>
      <c r="N76" s="44">
        <v>15</v>
      </c>
      <c r="O76" s="42">
        <v>181444</v>
      </c>
      <c r="Q76" s="89">
        <v>43131</v>
      </c>
      <c r="R76">
        <v>0</v>
      </c>
      <c r="S76" s="44">
        <v>1</v>
      </c>
      <c r="T76" s="42">
        <v>0</v>
      </c>
      <c r="V76" s="42">
        <f t="shared" si="3"/>
        <v>995234</v>
      </c>
      <c r="Y76" s="89">
        <v>43131</v>
      </c>
    </row>
    <row r="77" spans="2:25" x14ac:dyDescent="0.35">
      <c r="B77" s="89">
        <v>43100</v>
      </c>
      <c r="C77" s="17">
        <v>12384</v>
      </c>
      <c r="D77" s="44">
        <v>50</v>
      </c>
      <c r="E77" s="42">
        <v>619191</v>
      </c>
      <c r="G77" s="89">
        <v>43100</v>
      </c>
      <c r="H77" s="101">
        <v>0</v>
      </c>
      <c r="I77" s="44">
        <v>25</v>
      </c>
      <c r="J77" s="42">
        <v>0</v>
      </c>
      <c r="L77" s="89">
        <v>43100</v>
      </c>
      <c r="M77" s="17">
        <v>7467</v>
      </c>
      <c r="N77" s="44">
        <v>15</v>
      </c>
      <c r="O77" s="42">
        <v>112006</v>
      </c>
      <c r="Q77" s="89">
        <v>43100</v>
      </c>
      <c r="R77">
        <v>0</v>
      </c>
      <c r="S77" s="44">
        <v>1</v>
      </c>
      <c r="T77" s="42">
        <v>0</v>
      </c>
      <c r="V77" s="42">
        <f t="shared" si="3"/>
        <v>731197</v>
      </c>
      <c r="Y77" s="89">
        <v>43100</v>
      </c>
    </row>
    <row r="78" spans="2:25" x14ac:dyDescent="0.35">
      <c r="B78" s="89">
        <v>43069</v>
      </c>
      <c r="C78" s="17">
        <v>12893</v>
      </c>
      <c r="D78" s="44">
        <v>50</v>
      </c>
      <c r="E78" s="42">
        <v>644653</v>
      </c>
      <c r="G78" s="89">
        <v>43069</v>
      </c>
      <c r="H78" s="101">
        <v>0</v>
      </c>
      <c r="I78" s="44">
        <v>25</v>
      </c>
      <c r="J78" s="42">
        <v>0</v>
      </c>
      <c r="L78" s="89">
        <v>43069</v>
      </c>
      <c r="M78" s="17">
        <v>11801</v>
      </c>
      <c r="N78" s="44">
        <v>15</v>
      </c>
      <c r="O78" s="42">
        <v>177014</v>
      </c>
      <c r="Q78" s="89">
        <v>43069</v>
      </c>
      <c r="R78">
        <v>0</v>
      </c>
      <c r="S78" s="44">
        <v>1</v>
      </c>
      <c r="T78" s="42">
        <v>0</v>
      </c>
      <c r="V78" s="42">
        <f t="shared" si="3"/>
        <v>821667</v>
      </c>
      <c r="Y78" s="89">
        <v>43069</v>
      </c>
    </row>
    <row r="79" spans="2:25" x14ac:dyDescent="0.35">
      <c r="B79" s="89">
        <v>43039</v>
      </c>
      <c r="C79" s="17">
        <v>14888</v>
      </c>
      <c r="D79" s="44">
        <v>50</v>
      </c>
      <c r="E79" s="42">
        <v>744381</v>
      </c>
      <c r="G79" s="89">
        <v>43039</v>
      </c>
      <c r="H79" s="101">
        <v>0</v>
      </c>
      <c r="I79" s="44">
        <v>25</v>
      </c>
      <c r="J79" s="42">
        <v>0</v>
      </c>
      <c r="L79" s="89">
        <v>43039</v>
      </c>
      <c r="M79" s="17">
        <v>10981</v>
      </c>
      <c r="N79" s="44">
        <v>15</v>
      </c>
      <c r="O79" s="42">
        <v>164710</v>
      </c>
      <c r="Q79" s="89">
        <v>43039</v>
      </c>
      <c r="R79">
        <v>0</v>
      </c>
      <c r="S79" s="44">
        <v>1</v>
      </c>
      <c r="T79" s="42">
        <v>0</v>
      </c>
      <c r="V79" s="42">
        <f t="shared" si="3"/>
        <v>909091</v>
      </c>
      <c r="Y79" s="89">
        <v>43039</v>
      </c>
    </row>
    <row r="80" spans="2:25" x14ac:dyDescent="0.35">
      <c r="B80" s="89">
        <v>43008</v>
      </c>
      <c r="C80" s="17">
        <v>11236</v>
      </c>
      <c r="D80" s="44">
        <v>50</v>
      </c>
      <c r="E80" s="42">
        <v>561798</v>
      </c>
      <c r="G80" s="89">
        <v>43008</v>
      </c>
      <c r="H80" s="101">
        <v>0</v>
      </c>
      <c r="I80" s="44">
        <v>25</v>
      </c>
      <c r="J80" s="42">
        <v>0</v>
      </c>
      <c r="L80" s="89">
        <v>43008</v>
      </c>
      <c r="M80" s="17">
        <v>10280</v>
      </c>
      <c r="N80" s="44">
        <v>15</v>
      </c>
      <c r="O80" s="42">
        <v>154200</v>
      </c>
      <c r="Q80" s="89">
        <v>43008</v>
      </c>
      <c r="R80">
        <v>0</v>
      </c>
      <c r="S80" s="44">
        <v>1</v>
      </c>
      <c r="T80" s="42">
        <v>0</v>
      </c>
      <c r="V80" s="42">
        <f t="shared" si="3"/>
        <v>715998</v>
      </c>
      <c r="Y80" s="89">
        <v>43008</v>
      </c>
    </row>
    <row r="81" spans="2:32" x14ac:dyDescent="0.35">
      <c r="B81" s="89">
        <v>42978</v>
      </c>
      <c r="C81" s="17">
        <v>11771</v>
      </c>
      <c r="D81" s="44">
        <v>50</v>
      </c>
      <c r="E81" s="42">
        <v>588540</v>
      </c>
      <c r="G81" s="89">
        <v>42978</v>
      </c>
      <c r="H81" s="101">
        <v>0</v>
      </c>
      <c r="I81" s="44">
        <v>25</v>
      </c>
      <c r="J81" s="42">
        <v>0</v>
      </c>
      <c r="L81" s="89">
        <v>42978</v>
      </c>
      <c r="M81" s="17">
        <v>7152</v>
      </c>
      <c r="N81" s="44">
        <v>15</v>
      </c>
      <c r="O81" s="42">
        <v>107279</v>
      </c>
      <c r="Q81" s="89">
        <v>42978</v>
      </c>
      <c r="R81">
        <v>0</v>
      </c>
      <c r="S81" s="44">
        <v>1</v>
      </c>
      <c r="T81" s="42">
        <v>0</v>
      </c>
      <c r="V81" s="42">
        <f t="shared" si="3"/>
        <v>695819</v>
      </c>
      <c r="Y81" s="89">
        <v>42978</v>
      </c>
    </row>
    <row r="82" spans="2:32" x14ac:dyDescent="0.35">
      <c r="B82" s="89">
        <v>42947</v>
      </c>
      <c r="C82" s="17">
        <v>9623</v>
      </c>
      <c r="D82" s="44">
        <v>50</v>
      </c>
      <c r="E82" s="42">
        <v>481137</v>
      </c>
      <c r="G82" s="89">
        <v>42947</v>
      </c>
      <c r="H82" s="101">
        <v>0</v>
      </c>
      <c r="I82" s="44">
        <v>25</v>
      </c>
      <c r="J82" s="42">
        <v>0</v>
      </c>
      <c r="L82" s="89">
        <v>42947</v>
      </c>
      <c r="M82" s="17">
        <v>5846</v>
      </c>
      <c r="N82" s="44">
        <v>15</v>
      </c>
      <c r="O82" s="42">
        <v>87690</v>
      </c>
      <c r="Q82" s="89">
        <v>42947</v>
      </c>
      <c r="R82">
        <v>0</v>
      </c>
      <c r="S82" s="44">
        <v>1</v>
      </c>
      <c r="T82" s="42">
        <v>0</v>
      </c>
      <c r="V82" s="42">
        <f t="shared" si="3"/>
        <v>568827</v>
      </c>
      <c r="Y82" s="89">
        <v>42947</v>
      </c>
    </row>
    <row r="83" spans="2:32" x14ac:dyDescent="0.35">
      <c r="B83" s="89">
        <v>42916</v>
      </c>
      <c r="C83" s="17">
        <v>8717</v>
      </c>
      <c r="D83" s="44">
        <v>50</v>
      </c>
      <c r="E83" s="42">
        <v>435830</v>
      </c>
      <c r="G83" s="89">
        <v>42916</v>
      </c>
      <c r="H83" s="101">
        <v>0</v>
      </c>
      <c r="I83" s="44">
        <v>25</v>
      </c>
      <c r="J83" s="42">
        <v>0</v>
      </c>
      <c r="L83" s="89">
        <v>42916</v>
      </c>
      <c r="M83" s="17">
        <v>5080</v>
      </c>
      <c r="N83" s="44">
        <v>15</v>
      </c>
      <c r="O83" s="42">
        <v>76203</v>
      </c>
      <c r="Q83" s="89">
        <v>42916</v>
      </c>
      <c r="R83">
        <v>0</v>
      </c>
      <c r="S83" s="44">
        <v>1</v>
      </c>
      <c r="T83" s="42">
        <v>0</v>
      </c>
      <c r="V83" s="42">
        <f t="shared" si="3"/>
        <v>512033</v>
      </c>
      <c r="Y83" s="89">
        <v>42916</v>
      </c>
    </row>
    <row r="84" spans="2:32" x14ac:dyDescent="0.35">
      <c r="B84" s="89">
        <v>42886</v>
      </c>
      <c r="C84" s="17">
        <v>4666</v>
      </c>
      <c r="D84" s="44">
        <v>50</v>
      </c>
      <c r="E84" s="42">
        <v>233316</v>
      </c>
      <c r="G84" s="89">
        <v>42886</v>
      </c>
      <c r="H84" s="101">
        <v>0</v>
      </c>
      <c r="I84" s="44">
        <v>25</v>
      </c>
      <c r="J84" s="42">
        <v>0</v>
      </c>
      <c r="L84" s="89">
        <v>42886</v>
      </c>
      <c r="M84" s="17">
        <v>2725</v>
      </c>
      <c r="N84" s="44">
        <v>15</v>
      </c>
      <c r="O84" s="42">
        <v>40882</v>
      </c>
      <c r="Q84" s="89">
        <v>42886</v>
      </c>
      <c r="R84">
        <v>0</v>
      </c>
      <c r="S84" s="44">
        <v>1</v>
      </c>
      <c r="T84" s="42">
        <v>0</v>
      </c>
      <c r="V84" s="42">
        <f t="shared" si="3"/>
        <v>274198</v>
      </c>
      <c r="Y84" s="89">
        <v>42886</v>
      </c>
    </row>
    <row r="85" spans="2:32" x14ac:dyDescent="0.35">
      <c r="B85" s="89">
        <v>42855</v>
      </c>
      <c r="C85" s="17">
        <v>4309</v>
      </c>
      <c r="D85" s="44">
        <v>50</v>
      </c>
      <c r="E85" s="42">
        <v>215430</v>
      </c>
      <c r="G85" s="89">
        <v>42855</v>
      </c>
      <c r="H85" s="101">
        <v>0</v>
      </c>
      <c r="I85" s="44">
        <v>25</v>
      </c>
      <c r="J85" s="42">
        <v>0</v>
      </c>
      <c r="L85" s="89">
        <v>42855</v>
      </c>
      <c r="M85" s="17">
        <v>3704</v>
      </c>
      <c r="N85" s="44">
        <v>15</v>
      </c>
      <c r="O85" s="42">
        <v>55560</v>
      </c>
      <c r="Q85" s="89">
        <v>42855</v>
      </c>
      <c r="R85">
        <v>0</v>
      </c>
      <c r="S85" s="44">
        <v>1</v>
      </c>
      <c r="T85" s="42">
        <v>0</v>
      </c>
      <c r="V85" s="42">
        <f t="shared" si="3"/>
        <v>270990</v>
      </c>
      <c r="Y85" s="89">
        <v>42855</v>
      </c>
    </row>
    <row r="86" spans="2:32" x14ac:dyDescent="0.35">
      <c r="B86" s="89">
        <v>42825</v>
      </c>
      <c r="C86" s="17">
        <v>3592</v>
      </c>
      <c r="D86" s="44">
        <v>50</v>
      </c>
      <c r="E86" s="42">
        <v>179617</v>
      </c>
      <c r="G86" s="89">
        <v>42825</v>
      </c>
      <c r="H86" s="101">
        <v>0</v>
      </c>
      <c r="I86" s="44">
        <v>25</v>
      </c>
      <c r="J86" s="42">
        <v>0</v>
      </c>
      <c r="L86" s="89">
        <v>42825</v>
      </c>
      <c r="M86" s="17">
        <v>2707</v>
      </c>
      <c r="N86" s="44">
        <v>15</v>
      </c>
      <c r="O86" s="42">
        <v>40612</v>
      </c>
      <c r="Q86" s="89">
        <v>42825</v>
      </c>
      <c r="R86">
        <v>0</v>
      </c>
      <c r="S86" s="44">
        <v>1</v>
      </c>
      <c r="T86" s="42">
        <v>0</v>
      </c>
      <c r="V86" s="42">
        <f t="shared" si="3"/>
        <v>220229</v>
      </c>
      <c r="Y86" s="89">
        <v>42825</v>
      </c>
    </row>
    <row r="87" spans="2:32" x14ac:dyDescent="0.35">
      <c r="B87" s="89">
        <v>42794</v>
      </c>
      <c r="C87" s="17">
        <v>2191</v>
      </c>
      <c r="D87" s="44">
        <v>50</v>
      </c>
      <c r="E87" s="42">
        <v>109529</v>
      </c>
      <c r="G87" s="89">
        <v>42794</v>
      </c>
      <c r="H87" s="101">
        <v>0</v>
      </c>
      <c r="I87" s="44">
        <v>25</v>
      </c>
      <c r="J87" s="42">
        <v>0</v>
      </c>
      <c r="L87" s="89">
        <v>42794</v>
      </c>
      <c r="M87" s="17">
        <v>1406</v>
      </c>
      <c r="N87" s="44">
        <v>15</v>
      </c>
      <c r="O87" s="42">
        <v>21095</v>
      </c>
      <c r="Q87" s="89">
        <v>42794</v>
      </c>
      <c r="R87">
        <v>0</v>
      </c>
      <c r="S87" s="44">
        <v>1</v>
      </c>
      <c r="T87" s="42">
        <v>0</v>
      </c>
      <c r="V87" s="42">
        <f t="shared" si="3"/>
        <v>130624</v>
      </c>
      <c r="Y87" s="89">
        <v>42794</v>
      </c>
    </row>
    <row r="88" spans="2:32" x14ac:dyDescent="0.35">
      <c r="B88" s="89">
        <v>42766</v>
      </c>
      <c r="C88" s="17">
        <v>1779</v>
      </c>
      <c r="D88" s="44">
        <v>50</v>
      </c>
      <c r="E88" s="42">
        <v>88970</v>
      </c>
      <c r="G88" s="89">
        <v>42766</v>
      </c>
      <c r="H88" s="101">
        <v>0</v>
      </c>
      <c r="I88" s="44">
        <v>25</v>
      </c>
      <c r="J88" s="42">
        <v>0</v>
      </c>
      <c r="L88" s="89">
        <v>42766</v>
      </c>
      <c r="M88" s="17">
        <v>1237</v>
      </c>
      <c r="N88" s="44">
        <v>15</v>
      </c>
      <c r="O88" s="42">
        <v>18557</v>
      </c>
      <c r="Q88" s="89">
        <v>42766</v>
      </c>
      <c r="R88">
        <v>0</v>
      </c>
      <c r="S88" s="44">
        <v>1</v>
      </c>
      <c r="T88" s="42">
        <v>0</v>
      </c>
      <c r="V88" s="42">
        <f t="shared" si="3"/>
        <v>107527</v>
      </c>
      <c r="Y88" s="89">
        <v>42766</v>
      </c>
    </row>
    <row r="89" spans="2:32" x14ac:dyDescent="0.35">
      <c r="B89" s="89">
        <v>42735</v>
      </c>
      <c r="C89" s="17">
        <v>2722</v>
      </c>
      <c r="D89" s="44">
        <v>50</v>
      </c>
      <c r="E89" s="42">
        <v>136079</v>
      </c>
      <c r="G89" s="89">
        <v>42735</v>
      </c>
      <c r="H89" s="101">
        <v>0</v>
      </c>
      <c r="I89" s="44">
        <v>25</v>
      </c>
      <c r="J89" s="42">
        <v>0</v>
      </c>
      <c r="L89" s="89">
        <v>42735</v>
      </c>
      <c r="M89">
        <v>651</v>
      </c>
      <c r="N89" s="44">
        <v>15</v>
      </c>
      <c r="O89" s="42">
        <v>9765</v>
      </c>
      <c r="Q89" s="89">
        <v>42735</v>
      </c>
      <c r="R89">
        <v>0</v>
      </c>
      <c r="S89" s="44">
        <v>1</v>
      </c>
      <c r="T89" s="42">
        <v>0</v>
      </c>
      <c r="V89" s="42">
        <f t="shared" si="3"/>
        <v>145844</v>
      </c>
      <c r="Y89" s="89">
        <v>42735</v>
      </c>
    </row>
    <row r="90" spans="2:32" x14ac:dyDescent="0.35">
      <c r="B90" s="89">
        <v>42704</v>
      </c>
      <c r="C90" s="17">
        <v>1493</v>
      </c>
      <c r="D90" s="44">
        <v>50</v>
      </c>
      <c r="E90" s="42">
        <v>74648</v>
      </c>
      <c r="G90" s="89">
        <v>42704</v>
      </c>
      <c r="H90" s="101">
        <v>0</v>
      </c>
      <c r="I90" s="44">
        <v>25</v>
      </c>
      <c r="J90" s="42">
        <v>0</v>
      </c>
      <c r="L90" s="89">
        <v>42704</v>
      </c>
      <c r="M90">
        <v>120</v>
      </c>
      <c r="N90" s="44">
        <v>15</v>
      </c>
      <c r="O90" s="42">
        <v>1798</v>
      </c>
      <c r="Q90" s="89">
        <v>42704</v>
      </c>
      <c r="R90">
        <v>0</v>
      </c>
      <c r="S90" s="44">
        <v>1</v>
      </c>
      <c r="T90" s="42">
        <v>0</v>
      </c>
      <c r="V90" s="42">
        <f t="shared" si="3"/>
        <v>76446</v>
      </c>
      <c r="Y90" s="89">
        <v>42704</v>
      </c>
    </row>
    <row r="91" spans="2:32" x14ac:dyDescent="0.35">
      <c r="B91" s="89">
        <v>42674</v>
      </c>
      <c r="C91">
        <v>205</v>
      </c>
      <c r="D91" s="44">
        <v>50</v>
      </c>
      <c r="E91" s="42">
        <v>10260</v>
      </c>
      <c r="G91" s="89">
        <v>42674</v>
      </c>
      <c r="H91" s="101">
        <v>0</v>
      </c>
      <c r="I91" s="44">
        <v>25</v>
      </c>
      <c r="J91" s="42">
        <v>0</v>
      </c>
      <c r="L91" s="89">
        <v>42674</v>
      </c>
      <c r="M91">
        <v>10</v>
      </c>
      <c r="N91" s="44">
        <v>15</v>
      </c>
      <c r="O91" s="42">
        <v>145</v>
      </c>
      <c r="Q91" s="89">
        <v>42674</v>
      </c>
      <c r="R91">
        <v>0</v>
      </c>
      <c r="S91" s="44">
        <v>1</v>
      </c>
      <c r="T91" s="42">
        <v>0</v>
      </c>
      <c r="V91" s="42">
        <f t="shared" si="3"/>
        <v>10405</v>
      </c>
      <c r="Y91" s="89">
        <v>42674</v>
      </c>
    </row>
    <row r="95" spans="2:32" ht="15" thickBot="1" x14ac:dyDescent="0.4">
      <c r="B95" s="117" t="s">
        <v>159</v>
      </c>
      <c r="C95" s="117"/>
      <c r="G95" s="117" t="s">
        <v>159</v>
      </c>
      <c r="H95" s="117"/>
      <c r="L95" s="117" t="s">
        <v>159</v>
      </c>
      <c r="M95" s="117"/>
      <c r="Q95" s="117" t="s">
        <v>159</v>
      </c>
      <c r="R95" s="117"/>
      <c r="U95" s="13"/>
      <c r="V95" s="13" t="s">
        <v>160</v>
      </c>
      <c r="W95" s="13" t="s">
        <v>27</v>
      </c>
      <c r="X95" s="13" t="s">
        <v>28</v>
      </c>
      <c r="Y95" s="13"/>
      <c r="Z95" s="13"/>
      <c r="AA95" s="13"/>
      <c r="AB95" s="13"/>
      <c r="AC95" s="13" t="s">
        <v>29</v>
      </c>
      <c r="AD95" s="13" t="s">
        <v>30</v>
      </c>
      <c r="AE95" s="13" t="s">
        <v>31</v>
      </c>
      <c r="AF95" s="13" t="s">
        <v>161</v>
      </c>
    </row>
    <row r="96" spans="2:32" x14ac:dyDescent="0.35">
      <c r="B96" t="s">
        <v>162</v>
      </c>
      <c r="C96" s="17">
        <f>SUM(C7:C10)</f>
        <v>70119</v>
      </c>
      <c r="G96" t="s">
        <v>162</v>
      </c>
      <c r="H96" s="17">
        <f>SUM(H7:H10)</f>
        <v>123788</v>
      </c>
      <c r="L96" t="s">
        <v>162</v>
      </c>
      <c r="M96" s="17">
        <f>SUM(M7:M10)</f>
        <v>177152</v>
      </c>
      <c r="Q96" t="s">
        <v>162</v>
      </c>
      <c r="R96" s="17">
        <f>SUM(R7:R10)</f>
        <v>1203</v>
      </c>
      <c r="U96" t="s">
        <v>163</v>
      </c>
      <c r="V96" s="22">
        <v>1258674</v>
      </c>
      <c r="W96" s="22">
        <v>1787520</v>
      </c>
      <c r="X96" s="22">
        <v>2487875</v>
      </c>
      <c r="AC96" s="22">
        <v>2325306</v>
      </c>
      <c r="AD96" s="22">
        <v>2362837</v>
      </c>
      <c r="AE96" s="22">
        <v>2282146</v>
      </c>
      <c r="AF96" s="22"/>
    </row>
    <row r="97" spans="2:33" x14ac:dyDescent="0.35">
      <c r="B97" t="s">
        <v>31</v>
      </c>
      <c r="C97" s="17">
        <f>SUM(C11:C22)</f>
        <v>274386</v>
      </c>
      <c r="G97" t="s">
        <v>31</v>
      </c>
      <c r="H97" s="17">
        <f>SUM(H11:H22)</f>
        <v>300539</v>
      </c>
      <c r="L97" t="s">
        <v>31</v>
      </c>
      <c r="M97" s="17">
        <f>SUM(M11:M22)</f>
        <v>509614</v>
      </c>
      <c r="Q97" t="s">
        <v>31</v>
      </c>
      <c r="R97" s="17">
        <f>SUM(R11:R22)</f>
        <v>5795</v>
      </c>
      <c r="U97" t="s">
        <v>164</v>
      </c>
      <c r="V97" s="22">
        <v>1179548</v>
      </c>
      <c r="W97" s="22">
        <v>1655761</v>
      </c>
      <c r="X97" s="22">
        <v>2398885</v>
      </c>
      <c r="AC97" s="22">
        <v>2380585</v>
      </c>
      <c r="AD97" s="22">
        <v>2383752</v>
      </c>
      <c r="AE97" s="22">
        <v>2361423</v>
      </c>
      <c r="AF97" s="22"/>
    </row>
    <row r="98" spans="2:33" x14ac:dyDescent="0.35">
      <c r="B98" t="s">
        <v>30</v>
      </c>
      <c r="C98" s="17">
        <f>SUM(C23:C34)</f>
        <v>329668</v>
      </c>
      <c r="G98" t="s">
        <v>30</v>
      </c>
      <c r="H98" s="17">
        <f>SUM(H23:H34)</f>
        <v>239014</v>
      </c>
      <c r="L98" t="s">
        <v>30</v>
      </c>
      <c r="M98" s="17">
        <f>SUM(M23:M34)</f>
        <v>471261</v>
      </c>
      <c r="Q98" t="s">
        <v>30</v>
      </c>
      <c r="R98" s="17">
        <f>SUM(R23:R34)</f>
        <v>8162</v>
      </c>
      <c r="U98" t="s">
        <v>165</v>
      </c>
      <c r="V98" s="22">
        <v>1065424</v>
      </c>
      <c r="W98" s="22">
        <v>1703779</v>
      </c>
      <c r="X98" s="22">
        <v>2240773</v>
      </c>
      <c r="AC98" s="22">
        <v>2751913</v>
      </c>
      <c r="AD98" s="22">
        <v>2637014</v>
      </c>
      <c r="AE98" s="22">
        <v>2439956</v>
      </c>
      <c r="AF98" s="22"/>
    </row>
    <row r="99" spans="2:33" x14ac:dyDescent="0.35">
      <c r="B99" t="s">
        <v>29</v>
      </c>
      <c r="C99" s="17">
        <f>SUM(C35:C46)</f>
        <v>381287</v>
      </c>
      <c r="G99" t="s">
        <v>29</v>
      </c>
      <c r="H99" s="17">
        <f>SUM(H35:H46)</f>
        <v>176055</v>
      </c>
      <c r="L99" t="s">
        <v>29</v>
      </c>
      <c r="M99" s="17">
        <f>SUM(M35:M46)</f>
        <v>387326</v>
      </c>
      <c r="Q99" t="s">
        <v>29</v>
      </c>
      <c r="R99" s="17">
        <f>SUM(R35:R46)</f>
        <v>8318</v>
      </c>
      <c r="U99" t="s">
        <v>166</v>
      </c>
      <c r="V99" s="22">
        <v>1099901</v>
      </c>
      <c r="W99" s="22">
        <v>1639704</v>
      </c>
      <c r="X99" s="22">
        <v>1990281</v>
      </c>
      <c r="AC99" s="22">
        <v>2527759</v>
      </c>
      <c r="AD99" s="22">
        <v>2707056</v>
      </c>
      <c r="AE99" s="22">
        <v>2574200</v>
      </c>
      <c r="AF99" s="22"/>
    </row>
    <row r="100" spans="2:33" x14ac:dyDescent="0.35">
      <c r="B100" t="s">
        <v>28</v>
      </c>
      <c r="C100" s="17">
        <f>SUM(C47:C58)</f>
        <v>342948</v>
      </c>
      <c r="G100" t="s">
        <v>28</v>
      </c>
      <c r="H100" s="17">
        <f>SUM(H47:H58)</f>
        <v>125372</v>
      </c>
      <c r="L100" t="s">
        <v>28</v>
      </c>
      <c r="M100" s="17">
        <f>SUM(M47:M58)</f>
        <v>289284</v>
      </c>
      <c r="Q100" t="s">
        <v>28</v>
      </c>
      <c r="R100" s="17">
        <f>SUM(R47:R58)</f>
        <v>8381</v>
      </c>
      <c r="U100" t="s">
        <v>167</v>
      </c>
      <c r="V100" s="22">
        <v>823259</v>
      </c>
      <c r="W100" s="22">
        <v>1552251</v>
      </c>
      <c r="X100" s="22">
        <v>1784265</v>
      </c>
      <c r="AC100" s="22">
        <v>2260476</v>
      </c>
      <c r="AD100" s="22">
        <v>2294652</v>
      </c>
      <c r="AE100" s="22">
        <v>2203745</v>
      </c>
      <c r="AF100" s="22"/>
    </row>
    <row r="101" spans="2:33" x14ac:dyDescent="0.35">
      <c r="B101" t="s">
        <v>27</v>
      </c>
      <c r="C101" s="17">
        <f>SUM(C59:C70)</f>
        <v>290987</v>
      </c>
      <c r="G101" t="s">
        <v>27</v>
      </c>
      <c r="H101" s="17">
        <f>SUM(H59:H70)</f>
        <v>42145</v>
      </c>
      <c r="L101" t="s">
        <v>27</v>
      </c>
      <c r="M101" s="17">
        <f>SUM(M59:M70)</f>
        <v>239193</v>
      </c>
      <c r="Q101" t="s">
        <v>27</v>
      </c>
      <c r="R101" s="17">
        <f>SUM(R59:R70)</f>
        <v>6746</v>
      </c>
      <c r="U101" t="s">
        <v>168</v>
      </c>
      <c r="V101" s="22">
        <v>995234</v>
      </c>
      <c r="W101" s="22">
        <v>1693168</v>
      </c>
      <c r="X101" s="22">
        <v>2083547</v>
      </c>
      <c r="AC101" s="22">
        <v>2676436</v>
      </c>
      <c r="AD101" s="22">
        <v>2591905</v>
      </c>
      <c r="AE101" s="22">
        <v>2442303</v>
      </c>
      <c r="AF101" s="22"/>
    </row>
    <row r="102" spans="2:33" x14ac:dyDescent="0.35">
      <c r="B102" t="s">
        <v>160</v>
      </c>
      <c r="C102" s="17">
        <f>SUM(C71:C82)</f>
        <v>175540</v>
      </c>
      <c r="G102" t="s">
        <v>160</v>
      </c>
      <c r="H102" s="17">
        <f>SUM(H71:H82)</f>
        <v>0</v>
      </c>
      <c r="L102" t="s">
        <v>160</v>
      </c>
      <c r="M102" s="17">
        <f>SUM(M71:M82)</f>
        <v>139183</v>
      </c>
      <c r="Q102" t="s">
        <v>160</v>
      </c>
      <c r="R102" s="17">
        <f>SUM(R71:R82)</f>
        <v>0</v>
      </c>
      <c r="U102" t="s">
        <v>169</v>
      </c>
      <c r="V102" s="22">
        <v>731197</v>
      </c>
      <c r="W102" s="22">
        <v>1491751</v>
      </c>
      <c r="X102" s="22">
        <v>1846900</v>
      </c>
      <c r="AC102" s="22">
        <v>2257546</v>
      </c>
      <c r="AD102" s="22">
        <v>2371014</v>
      </c>
      <c r="AE102" s="22">
        <v>2159262</v>
      </c>
      <c r="AF102" s="22"/>
    </row>
    <row r="103" spans="2:33" x14ac:dyDescent="0.35">
      <c r="U103" t="s">
        <v>170</v>
      </c>
      <c r="V103" s="22">
        <v>821667</v>
      </c>
      <c r="W103" s="22">
        <v>1444955</v>
      </c>
      <c r="X103" s="22">
        <v>1901107</v>
      </c>
      <c r="AC103" s="22">
        <v>2108833</v>
      </c>
      <c r="AD103" s="22">
        <v>2470834</v>
      </c>
      <c r="AE103" s="22">
        <v>2327612</v>
      </c>
      <c r="AF103" s="22"/>
    </row>
    <row r="104" spans="2:33" x14ac:dyDescent="0.35">
      <c r="U104" t="s">
        <v>171</v>
      </c>
      <c r="V104" s="22">
        <v>909091</v>
      </c>
      <c r="W104" s="22">
        <v>1837029</v>
      </c>
      <c r="X104" s="22">
        <v>2060056</v>
      </c>
      <c r="AC104" s="22">
        <v>2587499</v>
      </c>
      <c r="AD104" s="22">
        <v>2364357</v>
      </c>
      <c r="AE104" s="22">
        <v>2369235</v>
      </c>
      <c r="AF104" s="22">
        <v>2301336</v>
      </c>
      <c r="AG104" s="1">
        <f>AF104/AE104-1</f>
        <v>-2.8658617655065832E-2</v>
      </c>
    </row>
    <row r="105" spans="2:33" x14ac:dyDescent="0.35">
      <c r="U105" t="s">
        <v>172</v>
      </c>
      <c r="V105" s="22">
        <v>715998</v>
      </c>
      <c r="W105" s="22">
        <v>1482049</v>
      </c>
      <c r="X105" s="22">
        <v>1936104</v>
      </c>
      <c r="AC105" s="22">
        <v>2444868</v>
      </c>
      <c r="AD105" s="22">
        <v>2484258</v>
      </c>
      <c r="AE105" s="22">
        <v>2658534</v>
      </c>
      <c r="AF105" s="22">
        <v>2320828</v>
      </c>
      <c r="AG105" s="1">
        <f t="shared" ref="AG105:AG107" si="4">AF105/AE105-1</f>
        <v>-0.1270271510539267</v>
      </c>
    </row>
    <row r="106" spans="2:33" x14ac:dyDescent="0.35">
      <c r="U106" t="s">
        <v>173</v>
      </c>
      <c r="V106" s="22">
        <v>695819</v>
      </c>
      <c r="W106" s="22">
        <v>1538575</v>
      </c>
      <c r="X106" s="22">
        <v>1991335</v>
      </c>
      <c r="AC106" s="22">
        <v>2344699</v>
      </c>
      <c r="AD106" s="22">
        <v>2444424</v>
      </c>
      <c r="AE106" s="22">
        <v>2609702</v>
      </c>
      <c r="AF106" s="22">
        <v>2475226</v>
      </c>
      <c r="AG106" s="1">
        <f t="shared" si="4"/>
        <v>-5.1529255064371338E-2</v>
      </c>
    </row>
    <row r="107" spans="2:33" x14ac:dyDescent="0.35">
      <c r="U107" t="s">
        <v>174</v>
      </c>
      <c r="V107" s="22">
        <v>568827</v>
      </c>
      <c r="W107" s="22">
        <v>1371018</v>
      </c>
      <c r="X107" s="22">
        <v>1908272</v>
      </c>
      <c r="AC107" s="22">
        <v>2617978</v>
      </c>
      <c r="AD107" s="22">
        <v>2423689</v>
      </c>
      <c r="AE107" s="22">
        <v>2454614</v>
      </c>
      <c r="AF107" s="22">
        <v>2161743</v>
      </c>
      <c r="AG107" s="1">
        <f t="shared" si="4"/>
        <v>-0.11931448284740498</v>
      </c>
    </row>
  </sheetData>
  <phoneticPr fontId="6" type="noConversion"/>
  <pageMargins left="0.7" right="0.7" top="0.75" bottom="0.75" header="0.3" footer="0.3"/>
  <ignoredErrors>
    <ignoredError sqref="C97:C102 H97:H102 M97:M102 R97:R102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4 9 f 5 2 f 5 - 7 3 2 2 - 4 7 9 6 - 9 c c a - 8 c 8 2 7 e 2 b 2 9 3 9 "   x m l n s = " h t t p : / / s c h e m a s . m i c r o s o f t . c o m / D a t a M a s h u p " > A A A A A K o 1 A A B Q S w M E F A A C A A g A B n G W V 1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A G c Z Z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n G W V x G W / x K l M g A A Y U 4 B A B M A H A B G b 3 J t d W x h c y 9 T Z W N 0 a W 9 u M S 5 t I K I Y A C i g F A A A A A A A A A A A A A A A A A A A A A A A A A A A A O 2 d 2 5 I k t 5 G m r 5 d m f I e y 1 l 6 Q Z h S 3 q 1 q U y B n j B T K O q A x E R C O Q m R U U Z b Q S W Z L a 1 A d Z d b W G N J n e f d 0 d k c 2 h + v 8 h a T W a 2 Z 0 l b 0 j m V 4 6 D w x 2 n c A C v 7 7 5 + e P b q 5 c W S / 3 3 5 r + + / 9 / 5 7 r 3 9 3 e 3 / 3 z c V P H q X b X z + / e / z 4 8 u K D + f a 3 d x e X H z 6 6 + P z i + d 3 D + + 9 d y D / L q z f 3 X 9 / J L / M 3 v / n Y / v T 1 B + 2 z 5 3 c f V 6 9 e P t y 9 f H j 9 w a P q X 7 4 8 v L 6 7 f / 3 l 1 6 + + + e 7 + y + n l X X 3 / 7 I 9 3 X 9 Z 3 r 3 / / 8 O o P X 4 b r i 3 T 7 7 Z f t e n V 1 E W 5 f P 9 z d X 8 h P S 8 4 / 3 v 3 x 7 u W b u 4 / / 8 M 1 v H n 3 4 0 c U v / Y s / P L 9 7 I Q n f a l E / f 3 T 5 8 Z N H v / r w o 1 y Y t 0 X 9 f C v X n 3 7 p v / n 8 b Q 0 e / e r P v 6 x v H 2 5 / t f 3 5 T x 7 N 9 6 9 e v H q Q b P q 7 2 2 + k i F o 1 + + u P N 7 L 9 / s E 5 C S n B R t z z 5 8 v X t 8 9 v 7 1 9 / / n D / 5 u 5 t G X 7 y q P r d 7 c v f S p r p u z / c f Z 9 g u r 9 9 + f o 3 r + 5 f V K + e v 3 n x U u H r D 0 A J P v r T n x 4 N r y T l i + 7 V H + / u X 2 p d H 3 1 0 8 S B / f / F w 9 + 3 D n z + 6 + N M j 0 1 V 6 9 X D 7 X A Q u q j f 3 9 3 c v v / 7 u Y 0 3 0 z 3 / + 8 P 3 3 n r 2 E h S k 3 7 E + v / l l N 6 0 L 8 a r 5 / 9 u o + 3 j 7 c v f 7 q + s 3 z q 8 d X T / 7 / a l M n j S l q / s k H z 3 / z Y b i 9 / / 3 d w 4 V q w / 7 / 9 v X F q 9 / 8 y 7 m V v 5 G f r Z V 3 b 7 4 x / M H / / F / P f / 3 h O w 2 t f 5 L u n 7 3 4 a 3 9 z T k Z q J 3 Y l 5 b L / k 2 L b v 5 t v H + 5 v z e 9 / m M 4 P D e 5 t P v 9 I I v 7 F i 9 u H N / e 5 z v P z 2 5 c P 5 7 + + u 8 V F P 9 3 l P z n 9 7 t V z I I Y y W e 7 u v v l h s j / k a r y 3 L 5 6 9 f F s H a a 1 v 3 n z 9 8 M P a X f z t N f s b / U 1 9 L J v x / 2 U O p g X 7 S + / a C v s P O J e l + p / j W f l P L k F L 6 + 9 X 7 / z + y 2 c v p H C / I n / / M / L 7 J + T 3 n 5 P f f 0 F + / 5 T 8 / h n 5 / f I x A 1 p j / / L h 5 z / 7 u / r 9 3 L R X / y / Z 4 d W P d v j f z w 7 h / O P i g x / n I D / O Q X 6 c g / y T 5 i B v f e 7 q n 7 a Y G + 5 + + + z 1 V / / 2 6 v 7 3 b x 1 v r L 5 6 u P 3 2 p 6 / f i O r v v / v p 3 + 1 2 V 9 j t w K j w d 3 j I O Z H / k 4 4 7 / / 7 k P 6 g F / h l 9 H m y F v 2 i E q / 9 + j f A f N X r + I 4 3 5 5 L / E p S 4 / 0 y Z 9 / G O T / j O a 9 G f / F f 5 5 + e m P j f k P N u a 4 1 I f + K / G L y 6 + k J r A J q 9 d / / L h + 9 f U b 1 e 4 / 3 o g / z P D j h 2 8 f p P 1 + W d 8 9 f / b i 2 c P d / e e P / o f O M K x C r z + / + u z T T z + 6 a F 5 K 6 s 9 e / v b z y 6 t P r j 6 6 e P p G J m 3 L w 3 f P 7 z 7 / / j 8 / H l + 9 / P c T w b 9 5 d p m r + Z 8 z t 3 x 6 a J b k 6 6 s f L g Z s s 9 I P T e 1 S 8 8 7 c s v J d c 2 z i u x I C p j Y u A Z K T H 1 Y s k + I K f 1 / b A / w 9 k N 9 j U 8 H f n z w + L A 0 g A q T u R M Q d C d h F o C s j a U a 5 K A n N y M j A S J x w P v W w h g k S 1 + H 8 R Y J o r B 6 Y L i 8 f P x 7 a d 8 k S 9 s O y N E f Q k B n B t s w I F i I j W I q M Y K N m 9 O Q x 0 N 0 Z Y V W 4 C M t u h J m h i 0 x 9 L j L 1 u Y i N s Y v M G D 0 z R h W B N j f 7 G b u h g i e P a 1 A b N 1 R Y R A C s v v w O K y + / w 6 r L 7 7 D i m k 5 M E 6 i f G + T n t k O g f d o O E O y W d H K w t L V b Z 9 T L Z I L 8 J p P T H p Z Z 0 I I A a S t J a 1 1 w X a q D 2 G Q N y W 7 s I A r X u K 3 C N X T 0 c A 1 b K l z D h g r X s J 0 k E d x M I Z J m C t e k m U J k z R Q i a 6 Z M U D N l g p o p X A u R / h r J M J + a i B s I w J 3 o h N 1 A f s c 9 w I T d Q N P B + q 0 q o t + q I v q t K q b f q m L 6 z Q Q O H x X T r 5 R Z b R f o t 6 q Y f u O e 6 D f u s X 7 j H u s 3 7 r F + o 9 t j B U t C R M H M g K v I F E w N u K I G X F E D r q g B S 5 m Z g p k B 9 0 3 E C h Y A F S y / Q w X L 7 1 D B 8 j v U r 6 a D 9 d s z / f Z M v z 3 V b 0 / 1 2 1 P 9 9 l S / U m Y y 6 P Z M v 8 M C + u O 5 m s G P z T o l 1 B s 3 C 1 D f v H g Z C N / 9 v a m W F K Z h A G j f p O D H Z g E V q 0 N y I b U 3 a M b l h q N 3 t Q e T 2 N 4 N w 6 G a U s / R J U d g H n J G T z j 6 G U e f M I T t 2 B C c w 2 W E r d w Q N n R D 2 N a 3 B J 9 C x K y d T l s 0 u c Y t J 2 T v g m T m A A 3 e E L b 4 j K D J W 9 H h / P i M g H L F 6 q H S 5 X e o V v k d 6 l R + h w o V B 4 L p y + 8 w f f k d p i + / w / S z F 8 E s M o K 5 Z A Q z y g j m l d 0 S o t q c E q 9 b z C 3 x D D m s w + j R w D U 0 7 Q A K 1 z k w N e 2 G A 6 p 9 6 t F g s U z D s R l R 9 w f T l t J N N x 5 0 j G 0 z p O D i H m U x z 8 6 j L J y P 9 W F J q F j S N b k m T q A E f h T r h T 3 X R k D H t R H Q b 2 0 E d F s b A b 3 W R k C n Z Q Q P y o a g W R q B V m k E G q U R a E J b a q C / E k L 6 K y G k v x J C u i s h p L c y A j u r T F B f Z a W G X d V G G m A J Q U z a B T g O Z I S X S I b w M s k Q X i o Z w s u l L U G g c k F k w d S w B Z O 6 K d a 4 I q L y j P C a K S O 4 a L K C Q 6 2 f E d D f d F O N b l x R M e Y x C h k 8 2 D P K C O q v l e 6 H J J j i U 5 Z g R j D B F H d f T C R F 6 c t Z i h n h L r u p q Z Q h L H X k 5 R B 9 j A E m q P o d A 5 L J B B r 1 J o Q s N y M 8 h m o h 8 C i t x M O h y B A e w p X g Q V w J L w L c + d g I c q s N o T 5 h Q 2 6 A 6 L S O U 7 w h q J M h m 6 C p T c B J D A 1 j h 5 t X p B J y 4 9 z y b g H D l K C 4 6 F h J U G w G X P i 4 N D c z L n x c e t + B w d L Q M j R o O W M J B r T A M 1 R 3 L S t G P 0 2 g o 8 l 5 T V h P c Z l S X N D W p r I A t a F d B v Y R 1 a 4 0 M e p z p c c g L m e E d C V P m R 8 Y g n 5 g B P q B E e g H R q A f b A T 5 w Y a Q H 2 w I + Y E g 5 g e G s B 8 Y w n 5 g C P t B l o J + k J s D + o E g Z u y G s L E b w s Z u C B t 7 T h A a u y F s 7 D k v a O w 5 L 2 T s R o i x G 8 P G b s M Z t n b V I b F 2 G c 2 I t R v B A 5 Y S b O 2 G o L U b w Z 9 1 l O C v O k q g t W 8 E W f u G k L V v C F m 7 I G b t h r C 1 G 8 L W b g h b e 5 a C 1 q 4 l r O G 3 z 0 x 4 e 2 A X E R S X U 9 f j s s e l m k a c Y J T l Z 2 R S S 0 I f j A x h n z O E f c 4 Q 9 p 4 s B b 0 n F w N 5 j x H i P c a w 9 6 g O m Y s 0 N X M R J W w m S F 1 E E X Y R J d h F l G A X U Y J d J B P o I h l B F 8 k I u k h T U x d R R F x E E X E R R c R F T A q 7 i D W H Q 1 u x g t i A Y I g Y p y J i n I r w g J A T h A O C I W L S l h c 2 a c s L m r Q S Z t L K i E k f 6 Y C g O i T W 7 q N G R 6 A d A 0 / B F S O x 6 i J J i 4 E r R u L s Z x R m 4 D 0 D K h H Q X o F n I B b i C L w v w a h f s 6 E U B V e M x H C N J d j v V w R E / b a I 1 c / A F S O x i n u S F g N X j E T 9 Z A R F K L h i J B Z 2 5 S W 9 A o y 6 9 w y l K L h i J O o + M x S h 4 I q R W N h K 9 r 4 E Y 2 G n 2 f s S j I W N a O 9 L M B b 2 q c V l C j A W d i d 9 g c X C J p v 4 S A H G w v a S t F Q B x s J 2 l v c l G A v 7 V t 6 X Y C z s X X l f g r G w R y V t U o C x s E 8 l k g V Y 2 E z z v s A i 3 1 2 y J m E s 8 g 2 w 3 C C E R b 4 p k J u D y f H V v z U G L S d f R 1 l T c D k 6 u b S G o H J 0 0 L d m Y L W T s a h F 2 / e e g i t G Z P j C E u z 3 K w J 0 + M I S F F w x o s M X S Y u B K 0 Z 0 + M I i F F w x E g t f j s / D F 4 a x 8 A n H F 1 g s f I g 4 d 5 9 E U q Z 5 L Q j Y t Z k h B l e M 6 M y Q p M X A F S O x E O J 5 n r V h a G Y P M 6 P g i p F Y C M + z 9 C h U h 4 F 5 s d + v C D C H w U p l 4 I o R c x i c F g N X j J j D Q B E K r h i J h X i F s 8 O Q x i 5 8 P f Q F F g s f w M 4 O Q y Q L H y e 2 w Y 3 A W N j O 3 Y Y b J l n Y G t s G H C r J d w y 2 I Y d J s o B y 6 x k w i S x o 3 2 Q w i V V 9 Y P k w I j J X L B 9 G t H N i + T C i M i w f R m I h D v 7 c c W E Y C 2 H y Z 0 m S p / R E p G 6 U R B b a b T I k H x J 6 r L 0 a y Y V E J a s E a y c S g 2 s d H m s n E p 9 r M i w f E o t q n S H L h 8 S p m g z J h 4 V k W k d J 8 m H h m i b D 8 u F R c + c + l O X G I + e + n 6 7 A P F n E m C 2 3 S W 4 s m s x k S D 4 s c s y W 4 i Q f F l V m M i S f Q g T Z e Z V O c i s E m J 0 l S Z 6 F 6 C B f Y L E Q O + Q L L B b i Y 8 4 j H / N l H j 7 z / S Q T t x + P K d j G T A J j 4 S v s N m Y y y c I X r W 3 M p J J 8 o 3 8 b M 5 k k D 4 P Y q l n S D 7 N w z i L / 3 L w p h + T H P 2 B v c i Q / / s F v U y k b E + k n x E 2 O 5 U e / n m w N w f K j 3 2 M 2 O X Z U r h V v g 4 A c X Q w T O r 4 n a x q c j k w a U D p d h O n M f s b p 6 F Y 3 E s h z B C y z z R / o w T 2 Y Y J p 2 e q Z z R K E E 0 w 5 n J A B + r 5 5 2 M A t d e s F 0 7 M g Y / B m m E + I 1 T k c A P m p 0 j R t v I u W x s z v w Z 5 y O r J t w O n p E B f 4 M 0 9 E 1 E 0 z H j m L A n 3 E 6 N o 6 T p P I Y T 4 P q Y Y I y W u P U d B g H S W m 0 O L T y i l l 5 B Y + A a F Q 4 S i c P s j i p b Q A G q W 3 R 3 y j B v E O O E 8 w M J Z g J T D B v 1 u M E M 0 M J Z o L 9 3 X b i i b 8 b g / 5 u B C Z o 8 w a c X p 5 S s O h m 7 J I 2 J S B e m a c L N H 4 X m 4 r t 5 h N r M Y Z j J 1 e 6 l Z 9 3 3 E l H Z o x H k h K 9 G y M f a L m U M V j C p 0 s W Q y X M D I k V w k + X l S v R G F T i 7 A m p x q U U 6 E p b i w f x 4 c a 3 Z u S x U C S j P A t i M t i r d E J C G 5 d 8 f L d 4 J 5 i a T j d o o / N P + T g 1 b X F a V W P M h k i C 9 P O B m E L V U y u p e i q D G 2 / 2 J L B Z A R v 4 x B i I x e H E D O C O b W D d 2 o A 7 t Y F 0 a d c y G S L O k x n s 0 o y w g j W k P Q 2 R w j W 4 m l V 9 I O M V n a v W V Q e P q 9 b j h M l u 7 G o 2 V z m u D P l B J o A 6 1 4 M V z Q z X N T M Y 2 j E M b D a 4 Z Q Y 7 T Z p X O a e x F g j R F B l h Z c i n R s n x / m Y h p 9 P z 6 V F y g Y M d H y O n r u 0 E G W a d W w g Q C U z s N B l G + U Q Z Z g P N K h 8 s w 6 w d U m C n y S 1 e P h F 9 2 P k y z P I B M 8 z i T b / W l Q x o C H 0 x 9 S t B 0 0 0 1 E Z S i C w R V U 9 0 Q F K Y 4 E 7 Q 7 z J E W Y 2 V 5 1 U 1 g e U m V m V R I 9 Q i R K H E L v Y B F / G J K B L m B l l 4 9 i W l q m H A 5 p G L e f c F K H 4 c b l u B a D Q Q t U 8 D F 0 D r n W S G s W K A K d m H u q Y J 7 1 s 5 u n J i m 5 j g d a R H z F B Q b 8 M A y a 5 Y v m A F / 4 Q Z W M W n n h Z q 9 Z 4 2 Z G q L g K M u t A 7 U p F 3 e 8 z j a B Z v 4 c P A i L z f 5 M k P o z Q e r P B K k / E 6 T + T J D 6 M y 3 G y v J S f y Z I / Z k V I + n 2 J U C b P 7 M i i j 8 T p P 5 M k P o z 0 5 T 4 M 6 u Y + D M r v f g z S 1 D 8 m S D 1 Z 1 p n 8 W d W s U A V r P 5 M F d y z d l Z / J k j 9 m R Z R / J k a 8 M A y U 3 / m K T a 1 M B B 6 n D 2 a G Y E 4 I E Q 6 n 8 J X J e n m G y a 6 n U Z I 3 B O i W 1 6 E u G G Q C R o O R x t 7 h n S v g T G d M Z M C d p E Q 2 0 o l T K e W V E k s p 4 n J 6 H Y h V R I j m 5 J m F I O R l Y T Q W U m I 6 X K d I F 1 g E 2 T n X g i S p S 9 B t v B g 6 v D d X M O r e n x 3 O b s K X b v j O 3 f s N H b n Q X 6 6 e P n m x a / v 7 v 8 d C Y B I G 4 6 H U O 9 R 8 d q D 5 v U p A V f g I I + A + o p I 1 F d E o o t E o o t Y I m / v Y 6 H M s J z U F Q s J w B L h G g u E a 1 K X i e Q g g E j E P Z G I e y w h 3 o A l B B A J 2 / I m Q s a w 3 L D U W E g A l p i r G U s I w B J 5 t x o L Z Y b l b I 8 W i x k i 7 W k 7 s a R N j Z F 6 6 R 4 e q Z k i L G U b c l j K E L F u 3 X g j x q 2 I S O k G G 5 F S h K R 0 c i T r z b j g Y 7 C U 6 e h N m Y z D l M U q a w u i r B K I c r 0 x s s p B 1 O a P 0 I R Z d o R Z f o x p h p B V g + V I m e R I m e T I W Q P C M a t p q E N T w x F 2 w J c V K V g j s I M M 0 N 2 s B s B 1 M h m A 2 2 Q y A J f J T I l 8 q e v 6 H f y R 3 T Y 4 N k 0 N P t 5 W E z t 3 K t 3 i E q Y 9 v C x N R g s q M / o W H N c S m b F l M q R s f T M l y Y m A E e U i Y G R J 4 Y v O N C l w A L C P T C 8 2 C c I F z v O j A Z 3 7 m V L d j V D I S D 2 A S / 8 2 A t p 5 I y y f e g C W v x F 0 b 0 g m q N j d O I p T H N D 9 U k K G p Q d u o a Q a 0 D 3 H m w z w G C V d A + 9 m i u N M X d P 7 E o z M H b x n x I 0 r a / e q p 0 e 0 V a q p 6 T 2 M l J l b E h b U y n i a 4 p q c s e 3 f r C z c n 2 S G l j + Z w M 1 1 U S P t n V B S 8 j N M J y 5 7 n b f v g d k K Y g E a G a F L j Y T I X A s G 1 2 Z E h E R 5 T E g Q E W J x H x k R I V 3 C o E s e M 0 J C t W / F Q 6 T C D M G r K j O S c l A U a V 7 w q j g 3 z 3 X E X 5 C k 7 G v 7 t E Y n v j N K 6 E x 6 3 L d P 5 9 0 A o u i U 1 J B 0 B Y P p C h b T c Z P p C i 3 Z 8 a b s C l b T c b P p C h b a c R P t C p b T F U 1 n 2 l H T E c T s Q x G x D 0 H Q P j K C t v j W d E A 3 v x v Y 9 x s l M E h P A Y z 6 U w C v U 1 A A O / C d 9 u v t Q M q F b 1 D P p A I D 4 E b Q p t o y T r A Z B J j N 4 s R E C M j I N D b g g D Y F s j 4 l Z H Z o y u o 7 H 9 M O z R B 9 V 0 V 3 x F G S Q j o w e 9 L U x i r h 1 N x x Q n d H a s z l C K d 7 R g Y 0 E 9 U + Y H A j J n G c D v h N h 9 h 0 q E U z g R c z G 0 H r F y F j q H o c K r o c h x 7 v J 2 r w F 3 4 v Y J w 8 m t l m j U a 8 4 b W 4 h D Z j h Q y T u D 0 k J 4 c U O t b L U j f z i O 7 2 l J k 1 Q X M Y f V W j e z R 8 L D D P 2 a F 2 Q / K h g Z c 1 n 6 E M U R g O U W 8 r A R p R e H J j 2 j l Q C 4 V L i o e I O h u F O u s P 6 A o P y 7 N Z l g a t f K y 0 c V 3 S R O o 5 y g q E w t P S c 9 g P q Z 8 j W B + c Y Z V I P c O Y B i q p k E r u h m o P / e o M q a T W w 1 V E 8 j T F P S 1 Q G 4 a 1 C G m e O o s 5 o J u O L M 9 6 O T W O w h Q D 6 g 8 3 y a F h d n u q j 1 N A p w I y 7 N 1 w A E P Q l q x P 6 O q b D G W q P Y J b Z x R a n 3 o i S n D H k x s q M L Z s c D k m Y t Q C 9 S M R g u G 6 4 J 8 Z E v 8 M 1 w X / D N c F / w z X B f 8 M 1 w X / l D y 5 f 0 p p u X 9 K s t w / p b T c P 8 N 1 w T 8 z J H Y b r g v + m S G V L H i Z l J Z 7 m R 4 6 p l 6 W I c 2 z 4 G W S Z + 3 G D s 1 z M 6 R G r Z B 6 m S U 7 z 8 z A C o 6 k U I Y c N J J u k k n G c w p 7 O G x u k P U m V k 8 8 u 8 2 w 6 j 2 a r m X Y N 7 W D H Y Z M 8 r j b K z w F h y a b G 2 S e X V U F z 8 6 Q e H Z V F T y 7 q g q e X V U F z 6 6 q g m d L n t y z q 6 r g 2 Z I s 9 2 w p L f f s q i p 4 d o b E V 6 q q 4 N k Z U s m C Z 0 t p u W d X V c G z M 6 R 5 F j x b 8 h T n 3 a F p b I b J R 7 Q D n 2 E d G w e m 0 x l S t 1 f Y s 9 7 E J J n b V 1 X B V x S e d D O O Q t 3 Z p X A R l 6 C Q e V n f F L w s Q + J l f V P w s r 4 p e F n f F L y s b w p e J n l y L 5 P S c i + T Z L m X S W m 5 l / V N w c s y J H b b N w U v y 5 B K F r x M S s u 9 r G 8 K X p Y h z b P g Z Z I n 9 z K F d K 6 p U J b n g S m + j o c R x c l l S M c y h b V 3 k Z j J q V 7 d a W S m y U d B y 5 O 5 f d 8 U n F f h S X f Z K Z z H C A d X g 9 Q / X c k / X c k / X c k / X c k / X c k / X c k / X c k / X c k / X c k / X c k / X c k / X c k / X c k / X c k / X c k / X c k / X c k / X c k / X c E / / V g w k w y J m f i x Y C Z + L J i J H w t m 4 s e C m U i e 3 E y k t N x M J F l u J l J a b i Z + L J h J h k T x f i y Y S Y Z U s m A m U l p u J n 4 s m E m G N M / S M q g 0 2 o f S a B 9 K o 3 0 o j f a h N N q H 0 m g f S q N 9 K I 3 2 o T T a h 9 J o H 0 q j f S i N 9 q E 0 2 o f S a B 9 K o 3 0 o j f a h N N q H 0 m g f S q N 9 K I 3 2 C u m c W i G d U 4 f S 4 K q Q z q l N k i 6 l S 8 O y Q j p t N s g m 3 A b Z n D q U x u w 5 F r w s Q + J l c y x 4 2 R w L X j b H g p f N s e B l k i f 3 s j k W v E y S 5 V 4 m p e V e N s e C l 2 V I 7 H a O B S / L k E o W v E x K y 7 1 s j g U v y 5 D m W f A y y Z N 7 m U I 6 p 1 Z I 5 9 Q K 6 Z x a I Z 1 T K 6 R z a o V 0 T m 1 V Y X N q y 5 O 5 / R w L z q u Q T p s N s g m 3 Q e a f q e S f q e S f q e S f q e S f q e S f q e S f q e S f q e S f q e S f q e S f q e S f q e S f q e S f q e S f q e S f q e S f q e S f q e S f q e S f q e Q r C u m X m V S y + F T y b I X 0 y 4 w l y 0 b B F A u b 2 K n k Z Q r p x x e D 7 L N N K n n Z k g p e l i H x s i U V v E x f 6 K V e t q S C l y 2 p 4 G W S J / c y K S 3 3 M k m W e 5 m U l n v Z k g p e l i G x W 4 1 w p l 6 W I Z U s e J m U l n v Z k g p e l i H N s + B l k i c f B R X S u a Z C O t d U S F 1 Q I Z 1 r m i T z s i U V H E k h n T E a Z H N N g 2 y W a p B 6 2 b H k Z c e S l x 1 L X n Y s e d m x 5 G X H k p c d S 1 5 2 L H n Z s e R l x 5 K X H U t e d i x 5 2 b H k Z c e S l x 1 L X n Y s e d m x 5 G X H k p c d S 1 5 2 L I x l C u l Y Z p L U k Y 6 F s U w h H c s s W e p l x 8 J Y t h x L L n g s j G U G 2 V h m E H v Z v B 7 q T + C N G k Z g J J 0 R G M 9 o B M Y s Z g K f i 1 T i R / R 0 o p U A d R x N L Y Q d o D 7 D A w o m M 8 i O I Z 8 h l 2 S n g 8 + w I G m n g D m E k j 7 y 9 v G + w C J v v U 0 O s 8 j b d p P D L P K W 3 + Q w i 9 w u z n K Q R W 4 1 m x x m k d v U W S + Q x Y K 9 e V + C s W C M Z 0 n S 9 g V L N U k K Y 8 G M z 5 I 8 T 2 b j J k l h L D j A W b K Q J / G O L M l g L L m O / y t + t T R H 7 l g c b p L U t T j c J K l z c b h J U v f i 8 F x a Z v A c n v N k r s n h J k m d k 8 M o i H t Z C W 6 S x B J K U C W 5 l 5 X g J s n z 5 F 4 m k H t Z C W 6 S P E / u Z Q q p l 5 X g J l n I k 8 D c 0 S w 4 2 T M s S s J b Z r T P X P B V M h m x J P O F i x B N s 2 c J C m I J 5 n s a I e L 3 u 5 w h S 5 T f 9 K S j 7 4 j v C 8 m I J Z l v j Y R I 7 9 4 j C Q p i C d o V b S T B B p t u R j T B B t + i Z H m 5 Q h F d o Y y O F 3 J w x U S L q Z a S H U v J j q V k R 5 6 s G 0 Z P k z X I k j V I k l 3 j J 9 z Q B L J L n j I k t 1 4 Z Z L d 2 S V e x U u M 2 W J R k e W Z I S r u b p j 3 a Y h k n J S s 6 j r Q P x 9 S 3 Y P G 2 2 w 8 u V j C X / e 4 Q O z A Y 7 v Z L P P o J k + A W d P J u t 4 8 T W C L v 9 i 4 u 8 F b R f S 1 5 o B M t S g 4 j O G y z 2 8 + T r O J h L i I C j t p I c Z s b d I P A b t 9 G d w A a 3 u 3 h a X D 7 e W q B 4 m e p t k v w K m I X p y E 2 Q I t W c 7 z s N Y S j c w 3 h / S p D + M t L R v D Q l y E N t G D F g N t f W + H h 1 a c 3 4 X o e k X W 8 r T H Q 4 N s q M 1 Z H d F 1 p J l N C J + C 2 7 K C g N Q t u R 1 A j v R l + 1 + L L 4 V 0 3 o N 0 S l U G b p 3 q O j 5 z t I i n p o w J E g q V U D y y l e m B p 1 Q N M b Q l 7 K R d + c T n s 1 0 h R m D C y R 5 R Y 8 V x k x X M R F s + e L Y K p 6 V 1 j R A K r b W I p 6 Q 1 k R A K n p M 8 C 4 Z T i H q c U 9 z A l e / g H p q Q 3 n B E J n J L 4 P k v K 6 d X G F E k 7 I m T v 9 j A C i 6 b 3 + q P f 7 W U e m J J e 7 E 8 k Y E r n h 3 e A Y 2 8 X + 3 M p m K B 2 i 6 R s i o j W F B G t 2 W 1 I p M M Q R B J U R B K 0 F 0 d g 1 2 R 3 F 0 N i D 1 R A k m 6 a Y 4 z V E Q y J 6 W a N s a H o s D S u B l 2 n s n 5 a p i N F 6 F t G z o x K C W J S 0 y G h Z 9 4 3 x K R C X 6 G P F B t i U k 2 I H b r j K S M m V c c 5 k n o J Y l J z 9 P A + q Y y Y 1 D K 0 P a m X I C a V G n Q N j K k Q H + r f 0 D K D s X t j V I c R D s 8 Z j Q d 0 B 1 W 6 q Q 5 i A i N o 5 r F W Q V e j C 0 z 0 2 1 e C L 3 F k B L f M M o J 7 Y h n B T a + M o K o 2 h D a f M o K 7 S 1 s x 0 E Q s I 3 h B V k b w f q y M 4 P V Y G 4 I L D 0 N w a r x p H u v Q / A j r U B H R o f U P W I e G s A 4 V E R 1 a M X j h i Q 7 N I 7 A O z Y + w D g 1 h H W 4 e Q Z A Q c G f E G Q F 3 O C N w n 9 g Z g R v F z g j c K a a o a V v 0 w V L R O F W o X 8 4 o z W C F q S g t M / q E p 0 i / a B N F j f j j s a K 5 P a D V j K J 6 f 2 J 5 j b s 4 w s 4 h 3 V x P O 4 b G a W R N 2 T t 4 o V i W 6 g d S e A v 8 x 6 g d 6 w n M R B R N C d 7 / p y j 4 g I Y 9 c d h I m z J E 2 p S K S F O G S J s y R N q U k i B r y h B p U 4 Z I m 1 I S Z E 0 p P Q 1 r S q 0 X a c o Q a V O q F G l K Q a w p Q 6 R N G S J t y h B J U 6 Y b n Z f B 6 2 n S z S C N F c Z 5 Q J f K n G d n q G v e G O y b N w Y 7 5 4 3 R y Y A y 1 D 1 v D P b P 5 7 K g n n F j s I f e G O y i N w b 7 6 D N D 5 r A x 2 E u f y + k 8 u q h I 2 2 I V t 8 I T F 2 F 6 L T F h 8 9 p 7 F M e 7 t W 8 V 4 a w s M z y / U j Y f U A B J Z s s R + U l m G n N B C 9 q E m S b a x o Z N H 7 W r g k h 3 k u B T R Y b Y F F E R k a o j T V A Q c w Z F t B h 1 A Z F i t B 1 5 l V V R j R / H N i n 8 J m 6 6 W f r u B G e + h q Q g c A k m i L w E d V 7 v k X 6 D d h r w P o I s M X q C 7 D s B R r a w J G X Q j w C F v i T A H c P v O y 8 O 9 W L n U v f F o f R f H A Y 4 S / u + B + N Q u j A O p Q 8 r w I Z p T / N c w E D + N k t 0 E 9 u 5 + 5 s 9 1 y z v q L Q T o x 2 H 9 m I F 6 H A 9 z v 0 Y h d q R F T s r o p 5 l p i a + z M z I V Y h Z u U p R c 1 V I 2 M L N X K u g K 1 5 0 D + 1 5 D 4 X 6 F U W 6 G 0 K Q b n k Q p P s a B O n m B U G 6 Q 8 F U M r Q M 6 T Y E Y 1 J n 1 s 1 I n R m S O j M k d W Z I 6 s y Q 1 J k h q T N D U m e G t M 6 M 2 T Y a s W P b L G O 7 L 7 o l R p h t f B F m 2 1 u E 2 S Y W Y b Z V x f x N N 6 Q I 0 7 p D N N a f 0 K F o 5 G E A G y R f t c e 6 H d I N 2 b B Q B L 3 / j N j e Q 9 O y f S R j J E 1 l J M 1 p m Z P V H t Y v l i o f S 5 V P c e Q L e W V s J S 8 L H r q U j y N f y 0 u a d D E f R 7 6 a j y N f z k u a d D 0 f R 7 6 g 1 / q x F X 0 c + Z J e 5 d i a X h h d 1 M e R r + r 1 S X u 4 4 J v 1 S k m H 5 n p 9 c u N y g r c 7 J z 9 W P f K i E 5 U 5 p X k 6 j G j c H U O j m 4 7 o 1 u 1 R O i P 4 6 P I Y x i 7 1 a P w f w 3 G Z Y E d k p E F f N 2 w I m B N 8 c H r W 6 Q v 6 W m s E e q E R u J j o 5 6 e J J K Z f G A N q B S U t W n U a g U c F j F T o e k Q j a H F k Q N w R E a m K d D c g R m J J 7 L n f X r e s x 7 o B j l 9 7 t 2 u S L A j e R T J I s D v K f Y z T A o X 6 Z t 6 R B y r 3 v h 7 X e k G l c E v q g 8 M J + q P z W K p y Y 6 U v N U K p r t / N E E k v 4 H b T E S e 4 G 1 x d w y o L m o b m M K z o w l d n 3 0 j Q F b p u F x v 8 R d x J 2 Y 8 e N L 6 Q a R h l d Q S l Z M y f p U + F p Z C 1 4 O C P s 0 M v u T p V f 4 N u u J X V q n 5 W R t 2 m O E E j U 1 S c W 5 A 5 R u o j e h 7 W T U e H D n R V b h b D S d D t K 7 f s / Q h 3 X z K q 0 S W 8 T r + f 4 r u D 3 S E 1 E T 1 T k O 2 m 4 C h o 1 b w h + K h 7 9 i E k p T 4 E V / X Z h S A y F 4 J k 8 y C U U f Y g K J X R O J 2 o c 8 H 6 m g c F N G B m B P P S 8 Q v / i i Z 5 0 Q d o C r v g 9 c 8 f v v v h + 1 p v B w a Q l j v 4 E Y 5 N B p Y V W J W R D r 1 J o U R q j u J I h L g e L c q U y I Q c X X E u Z G n R d Y 3 u M A Y p G 6 y O k A 6 N 6 U o C X P k r c X A U V i J l I 0 T K B s k s x R 5 A k J 6 R q Q V 9 g p G 5 B x s I R k I F 2 8 c I 1 N u s K o U t J 6 R B N y 7 k 1 N B i K p f t A M b n T N D n e S M t 2 o H N B G 3 O u M O E 5 y 4 K A t z G M x H 8 s I K Q G u 3 F K 6 i G k Z A 6 o b m L k g n O x p X I M o 1 a G 1 r Y K U l w 1 q m k h n t w S q T U T A Z u d i m R U m M L l a G Q W K h U l V j o N D M L l f Y h F q o E W + g 0 M w u d Z m a h k h q x U C k b s V A h x E K n m V m o 5 D O h p y a V w N m t O 4 R e O l l s v R G G U b i D 2 g E j 1 Q S D 9 I T I G g 6 D a z Q h N w m 4 c F X S j A d o B I f x R L x K S t a i O Y M R e I L W S j C h i + 6 V 9 H D x a D J w 6 a h k d 0 B b t E p a e J e 6 p Q b f p V K y o D P e C m S M h b 7 j B t J q M h 2 s D j A X W Z P 0 n s i I o m G 7 u W H p I k l N + n B Y T 6 e h 0 2 i O o / m I F C b B L U Q G z i k z w H 2 e d D h H q J z Q y 0 i B R E K v G 2 4 g 5 E J I v M E S + n E X S Z y d k E n B x + K E L M e 0 k i L o r h h L z o 0 1 E A q 9 X v m P g Y 5 V m E i 3 j 4 G O V U R E x i p M l q o f M M H R L U H W x j I c E C L D A S E y H B A i w w E l W G m y O m 9 Y 2 W Q 4 Y K l 5 X F E p 2 2 H H S D w S I s M B J F F 7 Y 2 A F Q q Q 3 R p 4 g R L p j Q r Q / x k T 7 Y 0 x O e J W s Z Z P + m B D p j 0 k J J m j V Q n Q 3 j 8 n A r W g h u p G H i f b H R C Y 6 N J s x X R / R A C N k w R F d s T o G 3 V 9 L N 6 D x D I 4 c K h k D M j y T d E x S 2 D H S T I 3 S X M + Z H p G P Z F m W 7 z K u S 4 O 2 f h W k C Q W i C n E p O b T t N b Y u X K P t n G W M Q 7 c c w S T Z i E f T M y V 1 B V 9 c F d J G N A N Y G 5 f w z s D a 9 G G B 8 6 m 1 k e 6 t R e d l j J z Q C 1 t G Y K k z Q W u L t U l V B + d U a z M s q Y u w P k t a K g 9 G U y P o 1 I 0 B u P 1 q p E Z n u t Z m r v p 9 D 7 Y l h M i 0 i Z C q n 9 B 8 V 8 g Q U g J m k A l q U i F d T Z Q j 8 + 0 J n R J b m 9 X F D k 2 Q h L R d W m C p l a B H s Y T 0 3 Q E W j b i I A u w i W j L s I l q b P W n Q W X 0 H G q g Q 9 P i Y A D f A 1 + b W p q P Z d D S b j m X T 0 W x a m k 1 L s 2 l Z N i 3 N J g 3 7 E Z 1 1 M z I 7 m I 2 Q X Q d W I 0 a m B F 5 0 N b K g Z b l o O q Y a 7 c s q 2 S 0 D N P a j n + B S c W 3 q b o 7 Y C P U L L V q n a D 7 d g j 7 u W Y 8 D 7 1 R a m 2 o K h L T O E 6 K n B T C p m 2 p w Y B m r J H Y D b I W 6 W e Y K O s 9 8 H O G 6 Z 2 3 Y W G G E 9 L p s r F C C x w r t 9 R v U 7 a e q x / 2 0 O 3 Z d d D U a E 2 X U w f 2 0 E d R P K 4 D d t A L Y S 4 u d k 1 5 a C O m l 5 2 i d N J j l z N E 6 a U R c J L 2 0 m K B 2 0 j A 1 6 6 T R y k a 7 a O i h U + u 7 H k 3 n 1 k k W q i 0 m 2 k d D o H 0 0 B t p H Q 2 J 9 N K 6 M 9 m q Q W K 9 G C O r V 5 m i d G s q / H S Q b l I u Q h O P q h J D O s x 0 c z q a N 9 Y w r I y T g y i j B T 7 Q K I f n o l 1 B 8 f H f W w z 1 7 c D 5 C e 8 5 p g C Y Y t f N E 7 S k d a h 0 7 t A k p N l O N C 5 a R 4 b B D m y + r 9 X U A W I B N a E C h 3 S i d 2 q E C R D o n s S j 0 S L L 1 W q C n E Y B 7 L Q G 4 0 9 J r N e P x y W N I + m k m J C 6 J k K q P h D R t S 8 j Y 1 Y S c p o i 2 G X O p L 5 G e r d S E S F q E S K k J k V I T I q V G R F o m N q F B F 9 S E u Z p G d N J f S A d 3 B j e A E 5 s b N L X Y A B Z Z 4 J 1 O 9 j s W 6 H v 0 u P w G s E h s 0 E 7 m B r C I X t S I Q d P s 0 T 1 A Y a 5 X G K s h x E L y w T B 4 8 F X q 0 T h Y T c I w E q A v z q J p h U n N A 2 T 7 Z R n i z w M O S s p w h b e t n v q p d s t S c V Y 7 x H z k j u x 9 g U X u 5 i b H W O S d g M k x F n k X Y X K M R d 6 B m B x j k X c v W S + E R d 7 5 m B x j k X d N 5 3 a A L P K O 6 9 w O V I 5 0 a + d 2 o H K k 0 z u 3 A 5 U j X e K 5 H a g c 6 z B 9 g c V C d + o L L B Y 6 W 1 9 g k X f F n q N Y 6 K d 9 g U X e i 3 u O Y q G L 9 w U W 6 Q D g K Y l 8 c P A c R T 5 y e I 5 i Y V j x B R b 5 o O M 5 i o U R y R d Y 5 O O V 5 y j y 4 c f 7 A o u F w c n 7 E o y F s c u y p D C W h r Y t U 0 Y 1 1 x R h q K J l y t h W T y Z Z o m 8 H W z B 8 z / W s l 4 E A d B 6 F a X o O x O / l 9 O D 3 w y x 1 g q N C H r n T l B b g Y u d h H b E l + H m 2 w O 2 H 7 3 4 Y M K U E f W P G P y 8 B / 0 5 + H t j P J B V f O R h e r v c D 6 j W 2 K G R 9 Y / C i N F e Q c w U 5 L S A V P E N 8 b 1 t Q y + V w Y 2 C h 7 E q S r i h Z 1 7 o s h U B m g B A M E w 6 y l a R q j y x I y b D A D + u S C y P y + 9 U J d C p W Z E J O s U e v L C u o Y a i I g A o d B F A A N + U 0 d 7 w j o C K c 4 N B J L V c z k / y Z M k + R q U w K M C w k N X 1 f j R B 4 g b + S z r F 8 u o j i P b M K U I i m y Y x o H 8 P q M 6 E 3 D b I O Y A y H 6 Y C l t g z o A n s j t K b N i C L 4 c 2 q s p s s w Q o 8 6 x W u f S K m v P Z O R 2 T U z 0 A k G 4 q l 2 4 D 6 L k n H q U C y R E M 0 J k a 9 C 3 T h w S 8 h G o K 6 N o O 2 k T F C w S C b g h p C N / J y S X 1 D y K S I y 3 A h C Z N 7 5 M a G I L i H 1 s B K Z G G B I m R D i 2 v N u P K A Q Q Q G k 9 5 q X P n T Q C O Y F T + m U i G d D x 5 4 X O J t W g D c n R G d N g 8 N B 6 9 Y F Q q b U E z I v K 3 r V 3 k C A 1 i k F h l + m X V 1 N B 3 Q 4 2 L I P 6 D o q V 4 + H i H s V U R j 6 q O F q D T J D h + I s F x x o p + F F M P R d s r m 5 v E K 7 2 k q o C M 8 F E 7 F x 9 L V H f 4 c z x K V e e n i P h B L R P S G i M k I W H I k r + c P h 0 0 d W Z O 8 p i a w 6 W Q b P 5 X k R P E U u 3 T D F R U r k 9 3 Q T w U R d z K Y K 6 M O a m 0 K N g X j G J S V X m C w s F / U Z l n + P g f o M J m I B G P S 7 i i S m r o l F h o S B I 2 A 9 s K O B m c C P Z 0 L w 3 E p J 2 8 C v d 0 J 2 + w g O Z i h p Z I G B i R s 7 l o 9 P p D 7 6 u g 8 h O A p I y J R m U g I N Z i Q E T X l W a W e P Q 4 q M Y I X G h S k 0 L k y h c W E K l d 6 Z K D Q u T K G S D 1 G o E K J Q I U S h G i u H F R o X p l A h W K F t 5 e C Z r 0 y w Q t u K K b S t m E L b i i m 0 r Z h C p Q R E o Z I P U a g Q o l A h R K F t x R T a V k y h Q r B C 6 x X f r J g J V m i 9 M o X W K 1 N o v T K F 1 i t T a L 0 y h U o + R K F C i E L 1 M x J W a L 0 y h d Y r U 6 g Q r N D Q V 8 R C l W C F h p 4 p N P R M o a F n C g 0 9 U 2 j o m U I l H 6 J Q I U S h Q o h C Q 8 8 U G n q m U C F Y o Y n s w 2 W C F Z p m p t A 0 M 4 W m m S k 0 z U y h a W Y K l X y I Q o U Q h Q o h C k 0 z U 6 j o g C h U C F a o 7 x M Z 5 Z V g h X p q o Z 5 a q K c W 6 q m F e m q h n l q o p x b q q Y V 6 a q G e W q h n F t r W e i 0 z I 2 R Q q u m g V N N B q a a D U k 0 H p Z o O S j U d l G o 6 K N V 0 U K r p o F T T Q a k m C l 1 O C 1 H o c m J q W 0 5 M b c u J q c 3 e b 4 S F X k 5 M b Z I P U Z s Q o j Y h R G 3 L i a l N d Y D V J o S o r W o C U V s 1 d 5 h c H 2 v 4 + E U m 2 H a V s C G O n D y U I u j n K x T W f N g + b U G W v z 9 R K c x 0 s Q J + 1 u u l U C O 0 8 H y j x p Y k d P 3 q W s H T a y s + / C u F Q V f L r D O K 7 V i X G d 0 S u i 4 9 D E i / d v A E 6 r j q C T e 0 X 6 A E H 0 s c 1 y W g A y 0 C R i E k L X y C X c + F 1 A F t / Q l x O L m 1 d F 7 O i g 0 v C J G G P q L G s 6 a G R B s b A p 3 u Q q D N D Y E 2 O A T a 5 B A s s y U F 6 r j M 0 i 5 Y J v R E x M u 0 c T a F P c h v F w 9 3 3 z 6 8 B W 3 e S 3 4 X 7 P L u 0 7 t A e k I M X L 6 f D + T h i Y R 0 g w T E G g P p B D G Q P h C D 7 T w 7 S s r u 0 / 4 L M J m u g B I n 0 x U G O 7 R L q g C + + q s A D x q W C R w 0 j M B B w w g O P p / Y 9 F o J H j S U i M Z o a s j 1 l 7 f m 9 S 5 o 4 a e K 5 a 1 5 v Q s 2 8 3 o X q M p I J q I y Q g K M I 1 6 y y j B R l W G i K s N E V c Z S Q 7 e 2 a z + d z e w v z K + 3 2 Q n 8 P R v Z u 7 9 n G 3 v 3 9 8 3 E Q A b Z w g D I B g Z A t q 9 3 w W Z e 7 4 L N u t 4 F m 3 G h p I A D 6 7 Q Y 6 U l / R 3 r S 3 5 G e 9 H e k J / 0 d 6 s k y Q H o y g P R k A O l J A d S T A q g n B V B P O S m g p 3 U 7 T A r G y + 0 k K Z x D 2 I l O K O N o a t s J U s J Y X t u s D s / 4 z v M 6 O I f k g U X f T + 2 Q 4 E Q i K Q T g S I p 1 I p E U m h T + + K 8 E f / z X X B h h k R R W Z E J I J I U C G E m h A E Z S K M D H m y Y W S a E i n M D P r V Y u v P 6 a W C S F E q Y y F k m h B E d S G I H x B U p w J I U R G E m R V Y A i K U w G R l J Y f W A k R d Y B i q T I O m C p 4 U g K I 7 S m O J I i p 8 Z q i i M p l O B I i k y Y D I 6 k M A O F k R S m H X z O b m K R F E p w J M U 6 s U i K j U B d s 0 i K j Y B I i o 2 A S I q N g E i K j Y B I i o 2 A S A r t W A L + K j e x S A o l O J J C C Y 6 k U E J c m 0 R S K C C 9 F 4 u k U I I j K Z T g S A o l M J J C A Y 6 k 0 I N 7 O J J i n V g k x T q x S A r N B 0 Z S G E C R F J I / i a T Q Z y R g J I V l D y M p 1 o l E U q w T i a R Y J x Z J Y b n g o 8 A T i 6 S Q b E g k h R I q w n P B h A Q f r O S z v / 7 u D n q J N G J e C Y z G X M P y 1 x i M H N X 8 e I y n U h 7 k e a a S M K I 0 6 G G l Q Q 8 r D X p Y W d D D y o I e V h r 0 s N K g h 5 U F P a w 0 6 G F l Q Q 8 r D X p Y W d D D S o M e V h b 0 s L K g h 5 U G P c i v / Q x 1 b I Q 0 d L x B 5 0 h N x M H E c k g Q V L K F B G E A X x 9 e c 0 A Q B t M x A p E c i k N M 2 g d H P S x 4 6 k U + L G U G P a x y N X l 4 V g k + B q O k Q n v 7 C r B W l a i R k G z g w z p K d i y b 5 o g u Z l G C d 1 y 2 A j C A r m O q 3 O 6 w w m s A K 9 c d w 4 R U b T K n H l 7 f u 5 s H V 8 H U d g d 8 P a 7 m Q x K T c n E C n 4 / U i p J n v Q 3 h R 7 I N 4 U e y D e F H s j O C j 2 Q b w o 9 k 5 2 L A R 7 J F R 3 7 s W n S B X U b 4 s m 1 D + K p g Q 2 u L n h A 2 F B B q P E 0 w I 5 h g R j D B g 6 u x j w m A L i a / Y w 8 7 5 K h Q n A X 0 L w H Q v e R 3 7 F 0 C s H M d m H N Z o a A 1 a q k c + v w j A L u W F h e a v C a F P U t F D m i X 1 b Q L b E l + b 1 k e L b r V 6 a 3 n M I e r 8 A f n t 7 5 D m Y N 3 Y L z 1 H s b U f S B b D n h z Q U m s s P f I z J j I 6 G V s S G Y f X S I X 1 Q u B b + 4 d 3 a w X M a D U M m J S o 6 + Y l C A m F S K + z C g j J t U O R y Y l C E o t 6 8 j y y o h J L S k w K U F Q y k e q X u 8 5 i g U F e 1 + C s a B k k 6 Q w F h R t k h T G g r J N k s J Y U L j 3 J R h L S v c F e H Y 4 4 I v i O e t y 2 M F n L c 4 + R 8 Q U o q N W Q 3 D 4 B v d p Z s Q N G 8 O u O g X 8 z l 1 m X A q e + M y W h B P M D C W Y C U t Q D I w m K I w k K A Q m m K b d a B Y E 3 / b L E C W 5 I Z a m o G k E A 2 Y 2 V p p b 5 T v 5 C y Z G q i a E 6 U r M m + p K G E l Q C E w w / 8 4 K m N a 5 o W 1 2 C I p Z h 4 j L m B k q Y y b 4 + L F 5 J k 1 Q G E l Q C K 5 0 6 J q E L v 8 K Y a e 9 K 9 j 5 V A K N Z h M B T q n k y e M a n h f e p d q j O B o h 1 x O 8 p l L I M M G t c S H k A f o Q r s c k 7 Q T r c z 3 O V d p R 5 B J E w 3 I Y P U N d W A i 5 f N z h U g z L 9 A U T G n a M 0 J I r I i X P a z m M b M r J 0 A T n v I J c u p 5 w M X Y V / o o h B N 9 Z K a D z R y i R 8 N V 2 C m o x L 0 L g O C b k y W N 4 3 4 8 Q a n e J 2 l 2 i d p f U 8 H C L p + t T r L D a F M F 3 3 r U Q 1 O 7 S w O x O S k 6 M K w 2 8 E A M v R K z h g k I I W b Q Y m e D 9 0 C F R I 0 n 7 B n 2 1 E s C s J z H r 6 V h S H U u q Y 0 m x X Q o h t P Y t r X 1 L a 9 + y I r e s y C 0 u 8 u D G D i 5 f n h 5 c T A h 0 T 3 V I e z d W w H X o y r l x k s U i j K / R d 6 u g Q v y w J B T f 5 K p E X h J T c v X 4 M T r W L O Q z S n 7 x y W f g Q i Y l R 3 w g X c g c P X r z a 9 K u D m 1 w 9 o 0 b 0 E 5 B m I 6 L P T Y E d X M j K x h 4 k 6 k g X 8 P 3 X 5 a 5 c f t m 7 E D r D 8 e h 9 m I Z K J o p M y k l K k i G J z e g G I o M Q 4 P O m W Z W O X h 9 5 w Z l 7 g y g r E A a s H / t o 9 g R e l L D e w Z i U x / 0 k S k Y v O h 9 i c r 4 S D b R 5 H f 2 9 8 D 6 7 X f w h d Z + B 9 9 n N R b A w Q e b a v G W E Z b J S N 0 k O P M T Q 0 I y Y 3 M S 8 4 L B b c 1 N h P 3 U p q 4 K e W a 2 c Z C a C O k G W g d 6 x I y 6 i O L b h L W H A d 6 8 a m J 7 O G P N C D 4 F l l G F X q B T t M f r m Y x o g v s Z J i j 9 V 2 o d j K l U t M y w X o o E w N m F I F F i T a Q W v 0 N B 6 M 0 Y h 2 o a B n g X 7 R l C 4 z / F v X b A J + T z w v R a I v Q 5 / q R 7 e P g e d J X q 4 8 J S f P L J a Y 9 e 2 B M U l x E + Y J k R y 6 x p 2 w l F z m + l R 0 s U r X Q z t O i C N 0 G y P s B 3 B y u 7 3 s F F T 0 Y n d K e k I P 0 E B f t + L Y h X C 8 d o 7 2 e C 6 t j N E + j 8 M 3 I D a Z f Y w S f q M o L f 0 A W l B b 9 V n B F 8 J j U j + P J P R h F d u J b R J b z p K u 6 n P X 4 3 y 1 B 0 a C P c x 8 2 8 0 Z B Q Q F e c n V O 8 B G E 1 b 9 P E M K e K W K N 3 c U C h Q B Y U v n U Y j L H q L 3 / x F R x r + 3 7 x X 8 D h k Z K 4 9 y Q 1 T 4 n k 8 / N P s A w j 1 T Q 2 H Y o i r S Y x v Q O a F l e T W B 4 h r Y y e K C p M u n A 9 9 w F l Q u / m h J 7 k U h R v G F m O P Q o x 0 a B S l t N y o D k t B 5 b T c q A 5 9 R X L S Q Z w l l N f s Z z 6 i u Z U D b S Z q o E 3 V D X w p q q G v 9 Z Y 0 F y 2 1 i J M q 0 a Q 1 Q 2 y 3 G A E 8 d x y k x H E c 8 u N R h D P L T c b Q S y 3 O d 7 E J q H H d Y W s t U N P T I S m 9 j q j R 9 N Z X 1 e 9 R 5 E T v Q s z G t v n q C V D 0 b J d n A m x n / H r 3 E r w 6 9 x K A n w K X c m I n j b s 7 d V s + L K v E T Q A 6 + N k M K q k H 2 Q N H 1 H Y a T + M R / y 0 o Z K p b W E B x m N s Q C y m g r G B 7 + w K g e c 1 Z U m l L Y q I p y S G S p o a 3 r d D i Y w / 2 A i 8 p y R m A 0 E y l E S L O o Q y j E i z O Z k j Q 8 N R 8 t l n 7 x I 3 a p S X h + O c H 8 X 5 Q R i v 9 4 x I y T y K 1 K y a Y d A p J A o A E S R m i J 4 m 8 V G m D e T i X U p M Z g G v m W Y Z S G I r s x p 8 7 x I l m s + M X g y 1 f D C x s q E H V X L Z I I m n Z o B v l s p s j J E 4 + x E 9 j C D m R o C W z I 9 Q h J F u O q Y 5 T q B J J Q 8 Y 5 D J P x y a m F T 1 A U T f j J d i 9 q q Y D f s A x O L H B y 8 f o y 6 i A G h P p b k / p K 1 X y w 3 c / v B X 2 K O v i + B U K H m j i X 2 5 N / v n D 9 9 9 7 9 v L 9 9 y 7 k n 5 8 8 q n 5 3 + / K 3 d 9 9 c K H r 0 r / 8 b U E s B A i 0 A F A A C A A g A B n G W V 1 I 5 3 / e j A A A A 9 w A A A B I A A A A A A A A A A A A A A A A A A A A A A E N v b m Z p Z y 9 Q Y W N r Y W d l L n h t b F B L A Q I t A B Q A A g A I A A Z x l l c P y u m r p A A A A O k A A A A T A A A A A A A A A A A A A A A A A O 8 A A A B b Q 2 9 u d G V u d F 9 U e X B l c 1 0 u e G 1 s U E s B A i 0 A F A A C A A g A B n G W V x G W / x K l M g A A Y U 4 B A B M A A A A A A A A A A A A A A A A A 4 A E A A E Z v c m 1 1 b G F z L 1 N l Y 3 R p b 2 4 x L m 1 Q S w U G A A A A A A M A A w D C A A A A 0 j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B c I A A A A A A D y F g g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I 0 V D E 4 O j E x O j M 5 L j k 2 O T Q z M j N a I i A v P j x F b n R y e S B U e X B l P S J G a W x s Q 2 9 s d W 1 u V H l w Z X M i I F Z h b H V l P S J z Q m h F P S I g L z 4 8 R W 5 0 c n k g V H l w Z T 0 i R m l s b E N v b H V t b k 5 h b W V z I i B W Y W x 1 Z T 0 i c 1 s m c X V v d D t M b 2 N h b C B H b 3 Z l c m 5 t Z W 5 0 J n F 1 b 3 Q 7 L C Z x d W 9 0 O 0 Z Z M j I g V G 9 0 Y W x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T G 9 j Y W w g R 2 9 2 Z X J u b W V u d C w w f S Z x d W 9 0 O y w m c X V v d D t T Z W N 0 a W 9 u M S 9 U Y W J s Z T A w M S A o U G F n Z S A x K S 9 B d X R v U m V t b 3 Z l Z E N v b H V t b n M x L n t G W T I y I F R v d G F s c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M b 2 N h b C B H b 3 Z l c m 5 t Z W 5 0 L D B 9 J n F 1 b 3 Q 7 L C Z x d W 9 0 O 1 N l Y 3 R p b 2 4 x L 1 R h Y m x l M D A x I C h Q Y W d l I D E p L 0 F 1 d G 9 S Z W 1 v d m V k Q 2 9 s d W 1 u c z E u e 0 Z Z M j I g V G 9 0 Y W x z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E y V D A 1 O j U y O j E 4 L j M 5 M D M 1 M j Z a I i A v P j x F b n R y e S B U e X B l P S J G a W x s Q 2 9 s d W 1 u V H l w Z X M i I F Z h b H V l P S J z Q 1 J F U k J n W V J C Z 1 l H I i A v P j x F b n R y e S B U e X B l P S J G a W x s Q 2 9 s d W 1 u T m F t Z X M i I F Z h b H V l P S J z W y Z x d W 9 0 O 0 F 2 Z X J h Z 2 V c b k 1 h c m t l d C B S Y X R l X G 5 h c y B v Z j o m c X V v d D s s J n F 1 b 3 Q 7 Q n V k X G 4 o J C 9 s Y i k m c X V v d D s s J n F 1 b 3 Q 7 V H J p b V x u K C Q v b G I p J n F 1 b 3 Q 7 L C Z x d W 9 0 O 0 J 1 Z F x u Q W x s b 2 N h d G V k X G 5 m b 3 J c b k V 4 d H J h Y 3 R p b 2 5 c b i g k L 2 x i K S Z x d W 9 0 O y w m c X V v d D t U c m l t X G 5 B b G x v Y 2 F 0 Z W R c b m Z v c l x u R X h 0 c m F j d G l v b l x u K C Q v b G I p J n F 1 b 3 Q 7 L C Z x d W 9 0 O 0 l t b W F 0 d X J l X G 5 Q b G F u d F x u K C Q v Z W E p J n F 1 b 3 Q 7 L C Z x d W 9 0 O 1 d l d F x u V 2 h v b G V c b l B s Y W 5 0 X G 4 o J C 9 s Y i k m c X V v d D s s J n F 1 b 3 Q 7 U 2 V l Z F x u K C Q v Z W E p J n F 1 b 3 Q 7 L C Z x d W 9 0 O 0 N v b n R h b W l u Y X R l Z F x u U H J v Z H V j d F x u Q W x s b 2 N h d G V k I G Z v c l x u R X h 0 c m F j d G l v b l x u K C Q v b G I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y K S 9 D a G F u Z 2 V k I F R 5 c G U u e 0 F 2 Z X J h Z 2 V c b k 1 h c m t l d C B S Y X R l X G 5 h c y B v Z j o s M H 0 m c X V v d D s s J n F 1 b 3 Q 7 U 2 V j d G l v b j E v V G F i b G U w M D E g K F B h Z 2 U g M S 0 y K S 9 D a G F u Z 2 V k I F R 5 c G U u e 0 J 1 Z F x u K C Q v b G I p L D F 9 J n F 1 b 3 Q 7 L C Z x d W 9 0 O 1 N l Y 3 R p b 2 4 x L 1 R h Y m x l M D A x I C h Q Y W d l I D E t M i k v Q 2 h h b m d l Z C B U e X B l L n t U c m l t X G 4 o J C 9 s Y i k s M n 0 m c X V v d D s s J n F 1 b 3 Q 7 U 2 V j d G l v b j E v V G F i b G U w M D E g K F B h Z 2 U g M S 0 y K S 9 D a G F u Z 2 V k I F R 5 c G U u e 0 J 1 Z F x u Q W x s b 2 N h d G V k X G 5 m b 3 J c b k V 4 d H J h Y 3 R p b 2 5 c b i g k L 2 x i K S w z f S Z x d W 9 0 O y w m c X V v d D t T Z W N 0 a W 9 u M S 9 U Y W J s Z T A w M S A o U G F n Z S A x L T I p L 0 N o Y W 5 n Z W Q g V H l w Z S 5 7 V H J p b V x u Q W x s b 2 N h d G V k X G 5 m b 3 J c b k V 4 d H J h Y 3 R p b 2 5 c b i g k L 2 x i K S w 0 f S Z x d W 9 0 O y w m c X V v d D t T Z W N 0 a W 9 u M S 9 U Y W J s Z T A w M S A o U G F n Z S A x L T I p L 0 N o Y W 5 n Z W Q g V H l w Z S 5 7 S W 1 t Y X R 1 c m V c b l B s Y W 5 0 X G 4 o J C 9 l Y S k s N X 0 m c X V v d D s s J n F 1 b 3 Q 7 U 2 V j d G l v b j E v V G F i b G U w M D E g K F B h Z 2 U g M S 0 y K S 9 D a G F u Z 2 V k I F R 5 c G U u e 1 d l d F x u V 2 h v b G V c b l B s Y W 5 0 X G 4 o J C 9 s Y i k s N n 0 m c X V v d D s s J n F 1 b 3 Q 7 U 2 V j d G l v b j E v V G F i b G U w M D E g K F B h Z 2 U g M S 0 y K S 9 D a G F u Z 2 V k I F R 5 c G U u e 1 N l Z W R c b i g k L 2 V h K S w 3 f S Z x d W 9 0 O y w m c X V v d D t T Z W N 0 a W 9 u M S 9 U Y W J s Z T A w M S A o U G F n Z S A x L T I p L 0 N o Y W 5 n Z W Q g V H l w Z S 5 7 Q 2 9 u d G F t a W 5 h d G V k X G 5 Q c m 9 k d W N 0 X G 5 B b G x v Y 2 F 0 Z W Q g Z m 9 y X G 5 F e H R y Y W N 0 a W 9 u X G 4 o J C 9 s Y i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E g K F B h Z 2 U g M S 0 y K S 9 D a G F u Z 2 V k I F R 5 c G U u e 0 F 2 Z X J h Z 2 V c b k 1 h c m t l d C B S Y X R l X G 5 h c y B v Z j o s M H 0 m c X V v d D s s J n F 1 b 3 Q 7 U 2 V j d G l v b j E v V G F i b G U w M D E g K F B h Z 2 U g M S 0 y K S 9 D a G F u Z 2 V k I F R 5 c G U u e 0 J 1 Z F x u K C Q v b G I p L D F 9 J n F 1 b 3 Q 7 L C Z x d W 9 0 O 1 N l Y 3 R p b 2 4 x L 1 R h Y m x l M D A x I C h Q Y W d l I D E t M i k v Q 2 h h b m d l Z C B U e X B l L n t U c m l t X G 4 o J C 9 s Y i k s M n 0 m c X V v d D s s J n F 1 b 3 Q 7 U 2 V j d G l v b j E v V G F i b G U w M D E g K F B h Z 2 U g M S 0 y K S 9 D a G F u Z 2 V k I F R 5 c G U u e 0 J 1 Z F x u Q W x s b 2 N h d G V k X G 5 m b 3 J c b k V 4 d H J h Y 3 R p b 2 5 c b i g k L 2 x i K S w z f S Z x d W 9 0 O y w m c X V v d D t T Z W N 0 a W 9 u M S 9 U Y W J s Z T A w M S A o U G F n Z S A x L T I p L 0 N o Y W 5 n Z W Q g V H l w Z S 5 7 V H J p b V x u Q W x s b 2 N h d G V k X G 5 m b 3 J c b k V 4 d H J h Y 3 R p b 2 5 c b i g k L 2 x i K S w 0 f S Z x d W 9 0 O y w m c X V v d D t T Z W N 0 a W 9 u M S 9 U Y W J s Z T A w M S A o U G F n Z S A x L T I p L 0 N o Y W 5 n Z W Q g V H l w Z S 5 7 S W 1 t Y X R 1 c m V c b l B s Y W 5 0 X G 4 o J C 9 l Y S k s N X 0 m c X V v d D s s J n F 1 b 3 Q 7 U 2 V j d G l v b j E v V G F i b G U w M D E g K F B h Z 2 U g M S 0 y K S 9 D a G F u Z 2 V k I F R 5 c G U u e 1 d l d F x u V 2 h v b G V c b l B s Y W 5 0 X G 4 o J C 9 s Y i k s N n 0 m c X V v d D s s J n F 1 b 3 Q 7 U 2 V j d G l v b j E v V G F i b G U w M D E g K F B h Z 2 U g M S 0 y K S 9 D a G F u Z 2 V k I F R 5 c G U u e 1 N l Z W R c b i g k L 2 V h K S w 3 f S Z x d W 9 0 O y w m c X V v d D t T Z W N 0 a W 9 u M S 9 U Y W J s Z T A w M S A o U G F n Z S A x L T I p L 0 N o Y W 5 n Z W Q g V H l w Z S 5 7 Q 2 9 u d G F t a W 5 h d G V k X G 5 Q c m 9 k d W N 0 X G 5 B b G x v Y 2 F 0 Z W Q g Z m 9 y X G 5 F e H R y Y W N 0 a W 9 u X G 4 o J C 9 s Y i k s O H 0 m c X V v d D t d L C Z x d W 9 0 O 1 J l b G F 0 a W 9 u c 2 h p c E l u Z m 8 m c X V v d D s 6 W 1 1 9 I i A v P j x F b n R y e S B U e X B l P S J R d W V y e U l E I i B W Y W x 1 Z T 0 i c 2 U 0 N z A 3 Z G N j L T U x M m U t N G V m N C 1 h N 2 I 2 L W U 1 Z D Y z Y T Y 3 M D h k O C I g L z 4 8 R W 5 0 c n k g V H l w Z T 0 i U m V j b 3 Z l c n l U Y X J n Z X R T a G V l d C I g V m F s d W U 9 I n N T a G V l d D I i I C 8 + P E V u d H J 5 I F R 5 c G U 9 I l J l Y 2 9 2 Z X J 5 V G F y Z 2 V 0 Q 2 9 s d W 1 u I i B W Y W x 1 Z T 0 i b D I i I C 8 + P E V u d H J 5 I F R 5 c G U 9 I l J l Y 2 9 2 Z X J 5 V G F y Z 2 V 0 U m 9 3 I i B W Y W x 1 Z T 0 i b D I i I C 8 + P E V u d H J 5 I F R 5 c G U 9 I k Z p b G x U Y X J n Z X Q i I F Z h b H V l P S J z V G F i b G U w M D F f X 1 B h Z 2 V f M V 8 y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N o Y W 5 n Z W Q g V H l w Z S 5 7 Q 2 9 s d W 1 u M S w w f S Z x d W 9 0 O y w m c X V v d D t T Z W N 0 a W 9 u M S 9 Q Y W d l M D A x L 0 N o Y W 5 n Z W Q g V H l w Z S 5 7 Q 2 9 s d W 1 u M i w x f S Z x d W 9 0 O y w m c X V v d D t T Z W N 0 a W 9 u M S 9 Q Y W d l M D A x L 0 N o Y W 5 n Z W Q g V H l w Z S 5 7 W 2 l t Y W d l X S w y f S Z x d W 9 0 O y w m c X V v d D t T Z W N 0 a W 9 u M S 9 Q Y W d l M D A x L 0 N o Y W 5 n Z W Q g V H l w Z S 5 7 Q 2 9 s d W 1 u N C w z f S Z x d W 9 0 O y w m c X V v d D t T Z W N 0 a W 9 u M S 9 Q Y W d l M D A x L 0 N o Y W 5 n Z W Q g V H l w Z S 5 7 Q 2 9 s d W 1 u N S w 0 f S Z x d W 9 0 O y w m c X V v d D t T Z W N 0 a W 9 u M S 9 Q Y W d l M D A x L 0 N o Y W 5 n Z W Q g V H l w Z S 5 7 Q 2 9 s d W 1 u N i w 1 f S Z x d W 9 0 O y w m c X V v d D t T Z W N 0 a W 9 u M S 9 Q Y W d l M D A x L 0 N o Y W 5 n Z W Q g V H l w Z S 5 7 Q 2 9 s d W 1 u N y w 2 f S Z x d W 9 0 O y w m c X V v d D t T Z W N 0 a W 9 u M S 9 Q Y W d l M D A x L 0 N o Y W 5 n Z W Q g V H l w Z S 5 7 Q 2 9 s d W 1 u O C w 3 f S Z x d W 9 0 O y w m c X V v d D t T Z W N 0 a W 9 u M S 9 Q Y W d l M D A x L 0 N o Y W 5 n Z W Q g V H l w Z S 5 7 Q 2 9 s d W 1 u O S w 4 f S Z x d W 9 0 O y w m c X V v d D t T Z W N 0 a W 9 u M S 9 Q Y W d l M D A x L 0 N o Y W 5 n Z W Q g V H l w Z S 5 7 Q 2 9 s d W 1 u M T A s O X 0 m c X V v d D s s J n F 1 b 3 Q 7 U 2 V j d G l v b j E v U G F n Z T A w M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G F n Z T A w M S 9 D a G F u Z 2 V k I F R 5 c G U u e 0 N v b H V t b j E s M H 0 m c X V v d D s s J n F 1 b 3 Q 7 U 2 V j d G l v b j E v U G F n Z T A w M S 9 D a G F u Z 2 V k I F R 5 c G U u e 0 N v b H V t b j I s M X 0 m c X V v d D s s J n F 1 b 3 Q 7 U 2 V j d G l v b j E v U G F n Z T A w M S 9 D a G F u Z 2 V k I F R 5 c G U u e 1 t p b W F n Z V 0 s M n 0 m c X V v d D s s J n F 1 b 3 Q 7 U 2 V j d G l v b j E v U G F n Z T A w M S 9 D a G F u Z 2 V k I F R 5 c G U u e 0 N v b H V t b j Q s M 3 0 m c X V v d D s s J n F 1 b 3 Q 7 U 2 V j d G l v b j E v U G F n Z T A w M S 9 D a G F u Z 2 V k I F R 5 c G U u e 0 N v b H V t b j U s N H 0 m c X V v d D s s J n F 1 b 3 Q 7 U 2 V j d G l v b j E v U G F n Z T A w M S 9 D a G F u Z 2 V k I F R 5 c G U u e 0 N v b H V t b j Y s N X 0 m c X V v d D s s J n F 1 b 3 Q 7 U 2 V j d G l v b j E v U G F n Z T A w M S 9 D a G F u Z 2 V k I F R 5 c G U u e 0 N v b H V t b j c s N n 0 m c X V v d D s s J n F 1 b 3 Q 7 U 2 V j d G l v b j E v U G F n Z T A w M S 9 D a G F u Z 2 V k I F R 5 c G U u e 0 N v b H V t b j g s N 3 0 m c X V v d D s s J n F 1 b 3 Q 7 U 2 V j d G l v b j E v U G F n Z T A w M S 9 D a G F u Z 2 V k I F R 5 c G U u e 0 N v b H V t b j k s O H 0 m c X V v d D s s J n F 1 b 3 Q 7 U 2 V j d G l v b j E v U G F n Z T A w M S 9 D a G F u Z 2 V k I F R 5 c G U u e 0 N v b H V t b j E w L D l 9 J n F 1 b 3 Q 7 L C Z x d W 9 0 O 1 N l Y 3 R p b 2 4 x L 1 B h Z 2 U w M D E v Q 2 h h b m d l Z C B U e X B l L n t D b 2 x 1 b W 4 x M S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b a W 1 h Z 2 V d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N v b H V t b l R 5 c G V z I i B W Y W x 1 Z T 0 i c 0 J n W U d C Z 1 l H Q m d Z R 0 J n T T 0 i I C 8 + P E V u d H J 5 I F R 5 c G U 9 I k Z p b G x M Y X N 0 V X B k Y X R l Z C I g V m F s d W U 9 I m Q y M D I z L T A 5 L T E y V D A 1 O j U x O j M 4 L j Q y M T M 2 M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C I g L z 4 8 R W 5 0 c n k g V H l w Z T 0 i Q W R k Z W R U b 0 R h d G F N b 2 R l b C I g V m F s d W U 9 I m w x I i A v P j x F b n R y e S B U e X B l P S J R d W V y e U l E I i B W Y W x 1 Z T 0 i c 2 V l Y z A 1 O T A 5 L T V m N z Q t N D M w M y 1 h N m F i L T M x M 2 Q 5 Z G U 3 Y T M y Y i I g L z 4 8 L 1 N 0 Y W J s Z U V u d H J p Z X M + P C 9 J d G V t P j x J d G V t P j x J d G V t T G 9 j Y X R p b 2 4 + P E l 0 Z W 1 U e X B l P k Z v c m 1 1 b G E 8 L 0 l 0 Z W 1 U e X B l P j x J d G V t U G F 0 a D 5 T Z W N 0 a W 9 u M S 9 Q Y W d l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0 N o Y W 5 n Z W Q g V H l w Z S 5 7 Q 2 9 s d W 1 u M S w w f S Z x d W 9 0 O y w m c X V v d D t T Z W N 0 a W 9 u M S 9 Q Y W d l M D A y L 0 N o Y W 5 n Z W Q g V H l w Z S 5 7 Q 2 9 s d W 1 u M i w x f S Z x d W 9 0 O y w m c X V v d D t T Z W N 0 a W 9 u M S 9 Q Y W d l M D A y L 0 N o Y W 5 n Z W Q g V H l w Z S 5 7 W 2 l t Y W d l X S w y f S Z x d W 9 0 O y w m c X V v d D t T Z W N 0 a W 9 u M S 9 Q Y W d l M D A y L 0 N o Y W 5 n Z W Q g V H l w Z S 5 7 Q 2 9 s d W 1 u N C w z f S Z x d W 9 0 O y w m c X V v d D t T Z W N 0 a W 9 u M S 9 Q Y W d l M D A y L 0 N o Y W 5 n Z W Q g V H l w Z S 5 7 Q 2 9 s d W 1 u N S w 0 f S Z x d W 9 0 O y w m c X V v d D t T Z W N 0 a W 9 u M S 9 Q Y W d l M D A y L 0 N o Y W 5 n Z W Q g V H l w Z S 5 7 Q 2 9 s d W 1 u N i w 1 f S Z x d W 9 0 O y w m c X V v d D t T Z W N 0 a W 9 u M S 9 Q Y W d l M D A y L 0 N o Y W 5 n Z W Q g V H l w Z S 5 7 Q 2 9 s d W 1 u N y w 2 f S Z x d W 9 0 O y w m c X V v d D t T Z W N 0 a W 9 u M S 9 Q Y W d l M D A y L 0 N o Y W 5 n Z W Q g V H l w Z S 5 7 Q 2 9 s d W 1 u O C w 3 f S Z x d W 9 0 O y w m c X V v d D t T Z W N 0 a W 9 u M S 9 Q Y W d l M D A y L 0 N o Y W 5 n Z W Q g V H l w Z S 5 7 Q 2 9 s d W 1 u O S w 4 f S Z x d W 9 0 O y w m c X V v d D t T Z W N 0 a W 9 u M S 9 Q Y W d l M D A y L 0 N o Y W 5 n Z W Q g V H l w Z S 5 7 Q 2 9 s d W 1 u M T A s O X 0 m c X V v d D s s J n F 1 b 3 Q 7 U 2 V j d G l v b j E v U G F n Z T A w M i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G F n Z T A w M i 9 D a G F u Z 2 V k I F R 5 c G U u e 0 N v b H V t b j E s M H 0 m c X V v d D s s J n F 1 b 3 Q 7 U 2 V j d G l v b j E v U G F n Z T A w M i 9 D a G F u Z 2 V k I F R 5 c G U u e 0 N v b H V t b j I s M X 0 m c X V v d D s s J n F 1 b 3 Q 7 U 2 V j d G l v b j E v U G F n Z T A w M i 9 D a G F u Z 2 V k I F R 5 c G U u e 1 t p b W F n Z V 0 s M n 0 m c X V v d D s s J n F 1 b 3 Q 7 U 2 V j d G l v b j E v U G F n Z T A w M i 9 D a G F u Z 2 V k I F R 5 c G U u e 0 N v b H V t b j Q s M 3 0 m c X V v d D s s J n F 1 b 3 Q 7 U 2 V j d G l v b j E v U G F n Z T A w M i 9 D a G F u Z 2 V k I F R 5 c G U u e 0 N v b H V t b j U s N H 0 m c X V v d D s s J n F 1 b 3 Q 7 U 2 V j d G l v b j E v U G F n Z T A w M i 9 D a G F u Z 2 V k I F R 5 c G U u e 0 N v b H V t b j Y s N X 0 m c X V v d D s s J n F 1 b 3 Q 7 U 2 V j d G l v b j E v U G F n Z T A w M i 9 D a G F u Z 2 V k I F R 5 c G U u e 0 N v b H V t b j c s N n 0 m c X V v d D s s J n F 1 b 3 Q 7 U 2 V j d G l v b j E v U G F n Z T A w M i 9 D a G F u Z 2 V k I F R 5 c G U u e 0 N v b H V t b j g s N 3 0 m c X V v d D s s J n F 1 b 3 Q 7 U 2 V j d G l v b j E v U G F n Z T A w M i 9 D a G F u Z 2 V k I F R 5 c G U u e 0 N v b H V t b j k s O H 0 m c X V v d D s s J n F 1 b 3 Q 7 U 2 V j d G l v b j E v U G F n Z T A w M i 9 D a G F u Z 2 V k I F R 5 c G U u e 0 N v b H V t b j E w L D l 9 J n F 1 b 3 Q 7 L C Z x d W 9 0 O 1 N l Y 3 R p b 2 4 x L 1 B h Z 2 U w M D I v Q 2 h h b m d l Z C B U e X B l L n t D b 2 x 1 b W 4 x M S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b a W 1 h Z 2 V d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N v b H V t b l R 5 c G V z I i B W Y W x 1 Z T 0 i c 0 J n W U d C Z 1 l H Q m d Z R 0 J n T T 0 i I C 8 + P E V u d H J 5 I F R 5 c G U 9 I k Z p b G x M Y X N 0 V X B k Y X R l Z C I g V m F s d W U 9 I m Q y M D I z L T A 5 L T E y V D A 1 O j U x O j M 4 L j Q 0 O T M 5 N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S I g L z 4 8 R W 5 0 c n k g V H l w Z T 0 i Q W R k Z W R U b 0 R h d G F N b 2 R l b C I g V m F s d W U 9 I m w x I i A v P j x F b n R y e S B U e X B l P S J R d W V y e U l E I i B W Y W x 1 Z T 0 i c z c 4 O T R j Z j c 3 L W F i N j U t N G Z k N y 0 4 M T A 0 L W F i Z W N j Z T h l Z D N i N C I g L z 4 8 L 1 N 0 Y W J s Z U V u d H J p Z X M + P C 9 J d G V t P j x J d G V t P j x J d G V t T G 9 j Y X R p b 2 4 + P E l 0 Z W 1 U e X B l P k Z v c m 1 1 b G E 8 L 0 l 0 Z W 1 U e X B l P j x J d G V t U G F 0 a D 5 T Z W N 0 a W 9 u M S 9 Q Y W d l M D A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I C g y K S 9 D a G F u Z 2 V k I F R 5 c G U u e 0 F 2 Z X J h Z 2 V c b k 1 h c m t l d C B S Y X R l X G 5 h c y B v Z j o s M H 0 m c X V v d D s s J n F 1 b 3 Q 7 U 2 V j d G l v b j E v V G F i b G U w M D E g K F B h Z 2 U g M S 0 y K S A o M i k v Q 2 h h b m d l Z C B U e X B l L n t C d W R c b i g k L 2 x i K S w x f S Z x d W 9 0 O y w m c X V v d D t T Z W N 0 a W 9 u M S 9 U Y W J s Z T A w M S A o U G F n Z S A x L T I p I C g y K S 9 D a G F u Z 2 V k I F R 5 c G U u e 1 R y a W 1 c b i g k L 2 x i K S w y f S Z x d W 9 0 O y w m c X V v d D t T Z W N 0 a W 9 u M S 9 U Y W J s Z T A w M S A o U G F n Z S A x L T I p I C g y K S 9 D a G F u Z 2 V k I F R 5 c G U u e 0 J 1 Z F x u Q W x s b 2 N h d G V k X G 5 m b 3 J c b k V 4 d H J h Y 3 R p b 2 5 c b i g k L 2 x i K S w z f S Z x d W 9 0 O y w m c X V v d D t T Z W N 0 a W 9 u M S 9 U Y W J s Z T A w M S A o U G F n Z S A x L T I p I C g y K S 9 D a G F u Z 2 V k I F R 5 c G U u e 1 R y a W 1 c b k F s b G 9 j Y X R l Z F x u Z m 9 y X G 5 F e H R y Y W N 0 a W 9 u X G 4 o J C 9 s Y i k s N H 0 m c X V v d D s s J n F 1 b 3 Q 7 U 2 V j d G l v b j E v V G F i b G U w M D E g K F B h Z 2 U g M S 0 y K S A o M i k v Q 2 h h b m d l Z C B U e X B l L n t J b W 1 h d H V y Z V x u U G x h b n R c b i g k L 2 V h K S w 1 f S Z x d W 9 0 O y w m c X V v d D t T Z W N 0 a W 9 u M S 9 U Y W J s Z T A w M S A o U G F n Z S A x L T I p I C g y K S 9 D a G F u Z 2 V k I F R 5 c G U u e 1 d l d F x u V 2 h v b G V c b l B s Y W 5 0 X G 4 o J C 9 s Y i k s N n 0 m c X V v d D s s J n F 1 b 3 Q 7 U 2 V j d G l v b j E v V G F i b G U w M D E g K F B h Z 2 U g M S 0 y K S A o M i k v Q 2 h h b m d l Z C B U e X B l L n t T Z W V k X G 4 o J C 9 l Y S k s N 3 0 m c X V v d D s s J n F 1 b 3 Q 7 U 2 V j d G l v b j E v V G F i b G U w M D E g K F B h Z 2 U g M S 0 y K S A o M i k v Q 2 h h b m d l Z C B U e X B l L n t D b 2 5 0 Y W 1 p b m F 0 Z W R c b l B y b 2 R 1 Y 3 R c b k F s b G 9 j Y X R l Z C B m b 3 J c b k V 4 d H J h Y 3 R p b 2 5 c b i g k L 2 x i K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M S A o U G F n Z S A x L T I p I C g y K S 9 D a G F u Z 2 V k I F R 5 c G U u e 0 F 2 Z X J h Z 2 V c b k 1 h c m t l d C B S Y X R l X G 5 h c y B v Z j o s M H 0 m c X V v d D s s J n F 1 b 3 Q 7 U 2 V j d G l v b j E v V G F i b G U w M D E g K F B h Z 2 U g M S 0 y K S A o M i k v Q 2 h h b m d l Z C B U e X B l L n t C d W R c b i g k L 2 x i K S w x f S Z x d W 9 0 O y w m c X V v d D t T Z W N 0 a W 9 u M S 9 U Y W J s Z T A w M S A o U G F n Z S A x L T I p I C g y K S 9 D a G F u Z 2 V k I F R 5 c G U u e 1 R y a W 1 c b i g k L 2 x i K S w y f S Z x d W 9 0 O y w m c X V v d D t T Z W N 0 a W 9 u M S 9 U Y W J s Z T A w M S A o U G F n Z S A x L T I p I C g y K S 9 D a G F u Z 2 V k I F R 5 c G U u e 0 J 1 Z F x u Q W x s b 2 N h d G V k X G 5 m b 3 J c b k V 4 d H J h Y 3 R p b 2 5 c b i g k L 2 x i K S w z f S Z x d W 9 0 O y w m c X V v d D t T Z W N 0 a W 9 u M S 9 U Y W J s Z T A w M S A o U G F n Z S A x L T I p I C g y K S 9 D a G F u Z 2 V k I F R 5 c G U u e 1 R y a W 1 c b k F s b G 9 j Y X R l Z F x u Z m 9 y X G 5 F e H R y Y W N 0 a W 9 u X G 4 o J C 9 s Y i k s N H 0 m c X V v d D s s J n F 1 b 3 Q 7 U 2 V j d G l v b j E v V G F i b G U w M D E g K F B h Z 2 U g M S 0 y K S A o M i k v Q 2 h h b m d l Z C B U e X B l L n t J b W 1 h d H V y Z V x u U G x h b n R c b i g k L 2 V h K S w 1 f S Z x d W 9 0 O y w m c X V v d D t T Z W N 0 a W 9 u M S 9 U Y W J s Z T A w M S A o U G F n Z S A x L T I p I C g y K S 9 D a G F u Z 2 V k I F R 5 c G U u e 1 d l d F x u V 2 h v b G V c b l B s Y W 5 0 X G 4 o J C 9 s Y i k s N n 0 m c X V v d D s s J n F 1 b 3 Q 7 U 2 V j d G l v b j E v V G F i b G U w M D E g K F B h Z 2 U g M S 0 y K S A o M i k v Q 2 h h b m d l Z C B U e X B l L n t T Z W V k X G 4 o J C 9 l Y S k s N 3 0 m c X V v d D s s J n F 1 b 3 Q 7 U 2 V j d G l v b j E v V G F i b G U w M D E g K F B h Z 2 U g M S 0 y K S A o M i k v Q 2 h h b m d l Z C B U e X B l L n t D b 2 5 0 Y W 1 p b m F 0 Z W R c b l B y b 2 R 1 Y 3 R c b k F s b G 9 j Y X R l Z C B m b 3 J c b k V 4 d H J h Y 3 R p b 2 5 c b i g k L 2 x i K S w 4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X Z l c m F n Z V x u T W F y a 2 V 0 I F J h d G V c b m F z I G 9 m O i Z x d W 9 0 O y w m c X V v d D t C d W R c b i g k L 2 x i K S Z x d W 9 0 O y w m c X V v d D t U c m l t X G 4 o J C 9 s Y i k m c X V v d D s s J n F 1 b 3 Q 7 Q n V k X G 5 B b G x v Y 2 F 0 Z W R c b m Z v c l x u R X h 0 c m F j d G l v b l x u K C Q v b G I p J n F 1 b 3 Q 7 L C Z x d W 9 0 O 1 R y a W 1 c b k F s b G 9 j Y X R l Z F x u Z m 9 y X G 5 F e H R y Y W N 0 a W 9 u X G 4 o J C 9 s Y i k m c X V v d D s s J n F 1 b 3 Q 7 S W 1 t Y X R 1 c m V c b l B s Y W 5 0 X G 4 o J C 9 l Y S k m c X V v d D s s J n F 1 b 3 Q 7 V 2 V 0 X G 5 X a G 9 s Z V x u U G x h b n R c b i g k L 2 x i K S Z x d W 9 0 O y w m c X V v d D t T Z W V k X G 4 o J C 9 l Y S k m c X V v d D s s J n F 1 b 3 Q 7 Q 2 9 u d G F t a W 5 h d G V k X G 5 Q c m 9 k d W N 0 X G 5 B b G x v Y 2 F 0 Z W Q g Z m 9 y X G 5 F e H R y Y W N 0 a W 9 u X G 4 o J C 9 s Y i k m c X V v d D t d I i A v P j x F b n R y e S B U e X B l P S J G a W x s Q 2 9 s d W 1 u V H l w Z X M i I F Z h b H V l P S J z Q 1 J F U k J n W V J C Z 1 l H I i A v P j x F b n R y e S B U e X B l P S J G a W x s T G F z d F V w Z G F 0 Z W Q i I F Z h b H V l P S J k M j A y M y 0 w O S 0 x M l Q w N T o 1 M T o z O C 4 0 N j Y z O D Q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M i I C 8 + P E V u d H J 5 I F R 5 c G U 9 I k F k Z G V k V G 9 E Y X R h T W 9 k Z W w i I F Z h b H V l P S J s M S I g L z 4 8 R W 5 0 c n k g V H l w Z T 0 i U X V l c n l J R C I g V m F s d W U 9 I n M 2 N z M 2 Z G U 4 M i 0 x Y 2 Y z L T Q 0 O T I t Y T l k M C 1 h N j J j Y z c 0 Y T U 4 M T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y L T E 5 V D I y O j A 4 O j U 0 L j A 2 N z M 3 N T N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E p L 0 F 1 d G 9 S Z W 1 v d m V k Q 2 9 s d W 1 u c z E u e 0 N v b H V t b j E s M H 0 m c X V v d D s s J n F 1 b 3 Q 7 U 2 V j d G l v b j E v V G F i b G U w M D I g K F B h Z 2 U g M S k v Q X V 0 b 1 J l b W 9 2 Z W R D b 2 x 1 b W 5 z M S 5 7 Q 2 9 s d W 1 u M i w x f S Z x d W 9 0 O y w m c X V v d D t T Z W N 0 a W 9 u M S 9 U Y W J s Z T A w M i A o U G F n Z S A x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A y I C h Q Y W d l I D E p L 0 F 1 d G 9 S Z W 1 v d m V k Q 2 9 s d W 1 u c z E u e 0 N v b H V t b j E s M H 0 m c X V v d D s s J n F 1 b 3 Q 7 U 2 V j d G l v b j E v V G F i b G U w M D I g K F B h Z 2 U g M S k v Q X V 0 b 1 J l b W 9 2 Z W R D b 2 x 1 b W 5 z M S 5 7 Q 2 9 s d W 1 u M i w x f S Z x d W 9 0 O y w m c X V v d D t T Z W N 0 a W 9 u M S 9 U Y W J s Z T A w M i A o U G F n Z S A x K S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T l U M j I 6 M T A 6 M z k u N z E z N z Y 3 M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E p I C g y K S 9 B d X R v U m V t b 3 Z l Z E N v b H V t b n M x L n t D b 2 x 1 b W 4 x L D B 9 J n F 1 b 3 Q 7 L C Z x d W 9 0 O 1 N l Y 3 R p b 2 4 x L 1 R h Y m x l M D A y I C h Q Y W d l I D E p I C g y K S 9 B d X R v U m V t b 3 Z l Z E N v b H V t b n M x L n t D b 2 x 1 b W 4 y L D F 9 J n F 1 b 3 Q 7 L C Z x d W 9 0 O 1 N l Y 3 R p b 2 4 x L 1 R h Y m x l M D A y I C h Q Y W d l I D E p I C g y K S 9 B d X R v U m V t b 3 Z l Z E N v b H V t b n M x L n t D b 2 x 1 b W 4 z L D J 9 J n F 1 b 3 Q 7 L C Z x d W 9 0 O 1 N l Y 3 R p b 2 4 x L 1 R h Y m x l M D A y I C h Q Y W d l I D E p I C g y K S 9 B d X R v U m V t b 3 Z l Z E N v b H V t b n M x L n t D b 2 x 1 b W 4 0 L D N 9 J n F 1 b 3 Q 7 L C Z x d W 9 0 O 1 N l Y 3 R p b 2 4 x L 1 R h Y m x l M D A y I C h Q Y W d l I D E p I C g y K S 9 B d X R v U m V t b 3 Z l Z E N v b H V t b n M x L n t D b 2 x 1 b W 4 1 L D R 9 J n F 1 b 3 Q 7 L C Z x d W 9 0 O 1 N l Y 3 R p b 2 4 x L 1 R h Y m x l M D A y I C h Q Y W d l I D E p I C g y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y I C h Q Y W d l I D E p I C g y K S 9 B d X R v U m V t b 3 Z l Z E N v b H V t b n M x L n t D b 2 x 1 b W 4 x L D B 9 J n F 1 b 3 Q 7 L C Z x d W 9 0 O 1 N l Y 3 R p b 2 4 x L 1 R h Y m x l M D A y I C h Q Y W d l I D E p I C g y K S 9 B d X R v U m V t b 3 Z l Z E N v b H V t b n M x L n t D b 2 x 1 b W 4 y L D F 9 J n F 1 b 3 Q 7 L C Z x d W 9 0 O 1 N l Y 3 R p b 2 4 x L 1 R h Y m x l M D A y I C h Q Y W d l I D E p I C g y K S 9 B d X R v U m V t b 3 Z l Z E N v b H V t b n M x L n t D b 2 x 1 b W 4 z L D J 9 J n F 1 b 3 Q 7 L C Z x d W 9 0 O 1 N l Y 3 R p b 2 4 x L 1 R h Y m x l M D A y I C h Q Y W d l I D E p I C g y K S 9 B d X R v U m V t b 3 Z l Z E N v b H V t b n M x L n t D b 2 x 1 b W 4 0 L D N 9 J n F 1 b 3 Q 7 L C Z x d W 9 0 O 1 N l Y 3 R p b 2 4 x L 1 R h Y m x l M D A y I C h Q Y W d l I D E p I C g y K S 9 B d X R v U m V t b 3 Z l Z E N v b H V t b n M x L n t D b 2 x 1 b W 4 1 L D R 9 J n F 1 b 3 Q 7 L C Z x d W 9 0 O 1 N l Y 3 R p b 2 4 x L 1 R h Y m x l M D A y I C h Q Y W d l I D E p I C g y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T l U M j I 6 M T Y 6 M D E u M T I x N T Q 4 M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E p I C g z K S 9 B d X R v U m V t b 3 Z l Z E N v b H V t b n M x L n t D b 2 x 1 b W 4 x L D B 9 J n F 1 b 3 Q 7 L C Z x d W 9 0 O 1 N l Y 3 R p b 2 4 x L 1 R h Y m x l M D A y I C h Q Y W d l I D E p I C g z K S 9 B d X R v U m V t b 3 Z l Z E N v b H V t b n M x L n t D b 2 x 1 b W 4 y L D F 9 J n F 1 b 3 Q 7 L C Z x d W 9 0 O 1 N l Y 3 R p b 2 4 x L 1 R h Y m x l M D A y I C h Q Y W d l I D E p I C g z K S 9 B d X R v U m V t b 3 Z l Z E N v b H V t b n M x L n t D b 2 x 1 b W 4 z L D J 9 J n F 1 b 3 Q 7 L C Z x d W 9 0 O 1 N l Y 3 R p b 2 4 x L 1 R h Y m x l M D A y I C h Q Y W d l I D E p I C g z K S 9 B d X R v U m V t b 3 Z l Z E N v b H V t b n M x L n t D b 2 x 1 b W 4 0 L D N 9 J n F 1 b 3 Q 7 L C Z x d W 9 0 O 1 N l Y 3 R p b 2 4 x L 1 R h Y m x l M D A y I C h Q Y W d l I D E p I C g z K S 9 B d X R v U m V t b 3 Z l Z E N v b H V t b n M x L n t D b 2 x 1 b W 4 1 L D R 9 J n F 1 b 3 Q 7 L C Z x d W 9 0 O 1 N l Y 3 R p b 2 4 x L 1 R h Y m x l M D A y I C h Q Y W d l I D E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y I C h Q Y W d l I D E p I C g z K S 9 B d X R v U m V t b 3 Z l Z E N v b H V t b n M x L n t D b 2 x 1 b W 4 x L D B 9 J n F 1 b 3 Q 7 L C Z x d W 9 0 O 1 N l Y 3 R p b 2 4 x L 1 R h Y m x l M D A y I C h Q Y W d l I D E p I C g z K S 9 B d X R v U m V t b 3 Z l Z E N v b H V t b n M x L n t D b 2 x 1 b W 4 y L D F 9 J n F 1 b 3 Q 7 L C Z x d W 9 0 O 1 N l Y 3 R p b 2 4 x L 1 R h Y m x l M D A y I C h Q Y W d l I D E p I C g z K S 9 B d X R v U m V t b 3 Z l Z E N v b H V t b n M x L n t D b 2 x 1 b W 4 z L D J 9 J n F 1 b 3 Q 7 L C Z x d W 9 0 O 1 N l Y 3 R p b 2 4 x L 1 R h Y m x l M D A y I C h Q Y W d l I D E p I C g z K S 9 B d X R v U m V t b 3 Z l Z E N v b H V t b n M x L n t D b 2 x 1 b W 4 0 L D N 9 J n F 1 b 3 Q 7 L C Z x d W 9 0 O 1 N l Y 3 R p b 2 4 x L 1 R h Y m x l M D A y I C h Q Y W d l I D E p I C g z K S 9 B d X R v U m V t b 3 Z l Z E N v b H V t b n M x L n t D b 2 x 1 b W 4 1 L D R 9 J n F 1 b 3 Q 7 L C Z x d W 9 0 O 1 N l Y 3 R p b 2 4 x L 1 R h Y m x l M D A y I C h Q Y W d l I D E p I C g z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M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T l U M j I 6 M T c 6 M D Y u N j U 5 M T k z N l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E p I C g 0 K S 9 B d X R v U m V t b 3 Z l Z E N v b H V t b n M x L n t D b 2 x 1 b W 4 x L D B 9 J n F 1 b 3 Q 7 L C Z x d W 9 0 O 1 N l Y 3 R p b 2 4 x L 1 R h Y m x l M D A y I C h Q Y W d l I D E p I C g 0 K S 9 B d X R v U m V t b 3 Z l Z E N v b H V t b n M x L n t D b 2 x 1 b W 4 y L D F 9 J n F 1 b 3 Q 7 L C Z x d W 9 0 O 1 N l Y 3 R p b 2 4 x L 1 R h Y m x l M D A y I C h Q Y W d l I D E p I C g 0 K S 9 B d X R v U m V t b 3 Z l Z E N v b H V t b n M x L n t D b 2 x 1 b W 4 z L D J 9 J n F 1 b 3 Q 7 L C Z x d W 9 0 O 1 N l Y 3 R p b 2 4 x L 1 R h Y m x l M D A y I C h Q Y W d l I D E p I C g 0 K S 9 B d X R v U m V t b 3 Z l Z E N v b H V t b n M x L n t D b 2 x 1 b W 4 0 L D N 9 J n F 1 b 3 Q 7 L C Z x d W 9 0 O 1 N l Y 3 R p b 2 4 x L 1 R h Y m x l M D A y I C h Q Y W d l I D E p I C g 0 K S 9 B d X R v U m V t b 3 Z l Z E N v b H V t b n M x L n t D b 2 x 1 b W 4 1 L D R 9 J n F 1 b 3 Q 7 L C Z x d W 9 0 O 1 N l Y 3 R p b 2 4 x L 1 R h Y m x l M D A y I C h Q Y W d l I D E p I C g 0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y I C h Q Y W d l I D E p I C g 0 K S 9 B d X R v U m V t b 3 Z l Z E N v b H V t b n M x L n t D b 2 x 1 b W 4 x L D B 9 J n F 1 b 3 Q 7 L C Z x d W 9 0 O 1 N l Y 3 R p b 2 4 x L 1 R h Y m x l M D A y I C h Q Y W d l I D E p I C g 0 K S 9 B d X R v U m V t b 3 Z l Z E N v b H V t b n M x L n t D b 2 x 1 b W 4 y L D F 9 J n F 1 b 3 Q 7 L C Z x d W 9 0 O 1 N l Y 3 R p b 2 4 x L 1 R h Y m x l M D A y I C h Q Y W d l I D E p I C g 0 K S 9 B d X R v U m V t b 3 Z l Z E N v b H V t b n M x L n t D b 2 x 1 b W 4 z L D J 9 J n F 1 b 3 Q 7 L C Z x d W 9 0 O 1 N l Y 3 R p b 2 4 x L 1 R h Y m x l M D A y I C h Q Y W d l I D E p I C g 0 K S 9 B d X R v U m V t b 3 Z l Z E N v b H V t b n M x L n t D b 2 x 1 b W 4 0 L D N 9 J n F 1 b 3 Q 7 L C Z x d W 9 0 O 1 N l Y 3 R p b 2 4 x L 1 R h Y m x l M D A y I C h Q Y W d l I D E p I C g 0 K S 9 B d X R v U m V t b 3 Z l Z E N v b H V t b n M x L n t D b 2 x 1 b W 4 1 L D R 9 J n F 1 b 3 Q 7 L C Z x d W 9 0 O 1 N l Y 3 R p b 2 4 x L 1 R h Y m x l M D A y I C h Q Y W d l I D E p I C g 0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Q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l N E V U h f M j A y M V 9 U Y W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D A z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y M V Q y M j o y N z o 1 M S 4 x N T I 2 N j c 2 W i I g L z 4 8 R W 5 0 c n k g V H l w Z T 0 i R m l s b E N v b H V t b l R 5 c G V z I i B W Y W x 1 Z T 0 i c 0 F 3 a 0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V U Z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l F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V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0 J n W U d C Z 1 l H Q m d Z R 0 J n W U R B d 0 1 E Q X d N R E F 3 T U R B d 0 1 E Q X d N R E F 3 T U R B d 0 1 E Q X d N R 0 J n W U d C Z 1 l H Q m d Z R 0 J n W U d C Z 1 l H Q m d Z R 0 J n W U d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d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l F N R C I g L z 4 8 R W 5 0 c n k g V H l w Z T 0 i R m l s b E N v b H V t b k 5 h b W V z I i B W Y W x 1 Z T 0 i c 1 s m c X V v d D t R V U V T V E l E M i Z x d W 9 0 O y w m c X V v d D t G S U x F R E F U R S Z x d W 9 0 O y w m c X V v d D t D S U d F V k V S J n F 1 b 3 Q 7 L C Z x d W 9 0 O 0 N J R 0 9 G U l N N J n F 1 b 3 Q 7 L C Z x d W 9 0 O 0 N J R 1 d J T F l S J n F 1 b 3 Q 7 L C Z x d W 9 0 O 0 N J R 1 R S W S Z x d W 9 0 O y w m c X V v d D t D S U d Z R l U m c X V v d D s s J n F 1 b 3 Q 7 Q 0 l H T U Z V J n F 1 b 3 Q 7 L C Z x d W 9 0 O 0 N J R 1 J F Q y Z x d W 9 0 O y w m c X V v d D t D S U c z M F V T R S Z x d W 9 0 O y w m c X V v d D t D R z M w R V N U J n F 1 b 3 Q 7 L C Z x d W 9 0 O 0 N J R z M w Q V Y m c X V v d D s s J n F 1 b 3 Q 7 Q 0 l H M z B C U j I m c X V v d D s s J n F 1 b 3 Q 7 Q 0 l H M z B U U E U m c X V v d D s s J n F 1 b 3 Q 7 Q 0 l H M z B N R U 4 m c X V v d D s s J n F 1 b 3 Q 7 Q 0 l H M z B N T E 4 m c X V v d D s s J n F 1 b 3 Q 7 Q 0 l H M z B S T z I m c X V v d D s s J n F 1 b 3 Q 7 Q 0 l H R E x Z T U 8 m c X V v d D s s J n F 1 b 3 Q 7 Q 0 l H Q U d F J n F 1 b 3 Q 7 L C Z x d W 9 0 O 0 N J R 0 R M W U Z V J n F 1 b 3 Q 7 L C Z x d W 9 0 O 0 N J R 0 R M T U Z V J n F 1 b 3 Q 7 L C Z x d W 9 0 O 0 N J R z E w M E x G J n F 1 b 3 Q 7 L C Z x d W 9 0 O 1 N N S 0 x T U 0 V W U i Z x d W 9 0 O y w m c X V v d D t T T U t M U 1 N U U l k m c X V v d D s s J n F 1 b 3 Q 7 U 0 1 L T F N T W U Z V J n F 1 b 3 Q 7 L C Z x d W 9 0 O 1 N N S 0 x T U 0 1 G V S Z x d W 9 0 O y w m c X V v d D t T T U t M U 1 N S R U M m c X V v d D s s J n F 1 b 3 Q 7 U 0 1 L T F N T M z B O J n F 1 b 3 Q 7 L C Z x d W 9 0 O 1 N N S 0 x T U z M w R S Z x d W 9 0 O y w m c X V v d D t D S U d B U k V W U i Z x d W 9 0 O y w m c X V v d D t D S U d B U l R S W S Z x d W 9 0 O y w m c X V v d D t D S U d B U l l G V S Z x d W 9 0 O y w m c X V v d D t D S U d B U k 1 G V S Z x d W 9 0 O y w m c X V v d D t D S U d B U l J F Q y Z x d W 9 0 O y w m c X V v d D t D R 1 I z M F V T R S Z x d W 9 0 O y w m c X V v d D t D S T M w R V N U J n F 1 b 3 Q 7 L C Z x d W 9 0 O 0 N H U j M w Q l I y J n F 1 b 3 Q 7 L C Z x d W 9 0 O 1 B J U E V W R V I m c X V v d D s s J n F 1 b 3 Q 7 U E l Q R T M w R F k m c X V v d D s s J n F 1 b 3 Q 7 Q U x D R V Z F U i Z x d W 9 0 O y w m c X V v d D t B T E N U U l k m c X V v d D s s J n F 1 b 3 Q 7 Q U x D W U Z V J n F 1 b 3 Q 7 L C Z x d W 9 0 O 0 F M Q 0 1 G V S Z x d W 9 0 O y w m c X V v d D t B T E N S R U M m c X V v d D s s J n F 1 b 3 Q 7 Q U x D W V J U T 1 Q m c X V v d D s s J n F 1 b 3 Q 7 Q U x U T 1 R G R y Z x d W 9 0 O y w m c X V v d D t B T E Z R R k x H J n F 1 b 3 Q 7 L C Z x d W 9 0 O 0 F M Q l N U V 0 F Z J n F 1 b 3 Q 7 L C Z x d W 9 0 O 0 F M R E F Z U F l S J n F 1 b 3 Q 7 L C Z x d W 9 0 O 0 F M R E F Z U E 1 P J n F 1 b 3 Q 7 L C Z x d W 9 0 O 0 F M R E F Z U F d L J n F 1 b 3 Q 7 L C Z x d W 9 0 O 0 F M Q 0 R B W V M m c X V v d D s s J n F 1 b 3 Q 7 Q U w z M E V T V C Z x d W 9 0 O y w m c X V v d D t B T E R Z U 0 Z H J n F 1 b 3 Q 7 L C Z x d W 9 0 O 0 F M Q 1 V T M z B E J n F 1 b 3 Q 7 L C Z x d W 9 0 O 0 F M Q 0 J O R z M w R C Z x d W 9 0 O y w m c X V v d D t N S k V W R V I m c X V v d D s s J n F 1 b 3 Q 7 T U p B R 0 U m c X V v d D s s J n F 1 b 3 Q 7 T U p Z R l U m c X V v d D s s J n F 1 b 3 Q 7 T U p N R l U m c X V v d D s s J n F 1 b 3 Q 7 T U p S R U M m c X V v d D s s J n F 1 b 3 Q 7 T U p Z U l R P V C Z x d W 9 0 O y w m c X V v d D t N U l R P V E Z H J n F 1 b 3 Q 7 L C Z x d W 9 0 O 0 1 K R l F G T E c m c X V v d D s s J n F 1 b 3 Q 7 T V J C U 1 R X Q V k m c X V v d D s s J n F 1 b 3 Q 7 T V J E Q V l Q W V I m c X V v d D s s J n F 1 b 3 Q 7 T V J E Q V l Q T U 8 m c X V v d D s s J n F 1 b 3 Q 7 T V J E Q V l Q V 0 s m c X V v d D s s J n F 1 b 3 Q 7 T U p E Q V k z M E E m c X V v d D s s J n F 1 b 3 Q 7 T V I z M E V T V C Z x d W 9 0 O y w m c X V v d D t D T 0 N F V k V S J n F 1 b 3 Q 7 L C Z x d W 9 0 O 0 N P Q 0 F H R S Z x d W 9 0 O y w m c X V v d D t D T 0 N Z R l U m c X V v d D s s J n F 1 b 3 Q 7 Q 0 9 D T U Z V J n F 1 b 3 Q 7 L C Z x d W 9 0 O 0 N P Q 1 J F Q y Z x d W 9 0 O y w m c X V v d D t D T 0 N Z U l R P V C Z x d W 9 0 O y w m c X V v d D t D Q 1 R P V E Z H J n F 1 b 3 Q 7 L C Z x d W 9 0 O 0 N D R l F G T E c m c X V v d D s s J n F 1 b 3 Q 7 Q 0 N C U 1 R X Q V k m c X V v d D s s J n F 1 b 3 Q 7 Q 0 N E Q V l Q W V I m c X V v d D s s J n F 1 b 3 Q 7 Q 0 N E Q V l Q T U 8 m c X V v d D s s J n F 1 b 3 Q 7 Q 0 N E Q V l Q V 0 s m c X V v d D s s J n F 1 b 3 Q 7 Q 0 9 D V V M z M E E m c X V v d D s s J n F 1 b 3 Q 7 Q 0 M z M E V T V C Z x d W 9 0 O y w m c X V v d D t D U k t F V k V S J n F 1 b 3 Q 7 L C Z x d W 9 0 O 0 N S S 0 F H R S Z x d W 9 0 O y w m c X V v d D t D U k t Z R l U m c X V v d D s s J n F 1 b 3 Q 7 Q 1 J L T U Z V J n F 1 b 3 Q 7 L C Z x d W 9 0 O 0 N S Q U t S R U M m c X V v d D s s J n F 1 b 3 Q 7 Q 1 J L W V J U T 1 Q m c X V v d D s s J n F 1 b 3 Q 7 Q 1 J U T 1 R G R y Z x d W 9 0 O y w m c X V v d D t D U k Z R R k x H J n F 1 b 3 Q 7 L C Z x d W 9 0 O 0 N S Q l N U V 0 F Z J n F 1 b 3 Q 7 L C Z x d W 9 0 O 0 N S R E F Z U F l S J n F 1 b 3 Q 7 L C Z x d W 9 0 O 0 N S R E F Z U E 1 P J n F 1 b 3 Q 7 L C Z x d W 9 0 O 0 N S R E F Z U F d L J n F 1 b 3 Q 7 L C Z x d W 9 0 O 0 N S S 1 V T M z B B J n F 1 b 3 Q 7 L C Z x d W 9 0 O 0 N S M z B F U 1 Q m c X V v d D s s J n F 1 b 3 Q 7 S E V S R V Z F U i Z x d W 9 0 O y w m c X V v d D t I R V J B R 0 U m c X V v d D s s J n F 1 b 3 Q 7 S E V S W U Z V J n F 1 b 3 Q 7 L C Z x d W 9 0 O 0 h F U k 1 G V S Z x d W 9 0 O y w m c X V v d D t I R V J S R U M m c X V v d D s s J n F 1 b 3 Q 7 S E V S W V J U T 1 Q m c X V v d D s s J n F 1 b 3 Q 7 S F J U T 1 R G R y Z x d W 9 0 O y w m c X V v d D t I U k Z R R k x H J n F 1 b 3 Q 7 L C Z x d W 9 0 O 0 h S Q l N U V 0 F Z J n F 1 b 3 Q 7 L C Z x d W 9 0 O 0 h S R E F Z U F l S J n F 1 b 3 Q 7 L C Z x d W 9 0 O 0 h S R E F Z U E 1 P J n F 1 b 3 Q 7 L C Z x d W 9 0 O 0 h S R E F Z U F d L J n F 1 b 3 Q 7 L C Z x d W 9 0 O 0 h F U j M w V V N F J n F 1 b 3 Q 7 L C Z x d W 9 0 O 0 h S M z B F U 1 Q m c X V v d D s s J n F 1 b 3 Q 7 T F N E J n F 1 b 3 Q 7 L C Z x d W 9 0 O 1 B D U C Z x d W 9 0 O y w m c X V v d D t Q R V l P V E U m c X V v d D s s J n F 1 b 3 Q 7 T U V T Q y Z x d W 9 0 O y w m c X V v d D t Q U 0 l M Q 1 k m c X V v d D s s J n F 1 b 3 Q 7 R U N T V E 1 P T E x Z J n F 1 b 3 Q 7 L C Z x d W 9 0 O 0 t F V E 1 J T k V T S y Z x d W 9 0 O y w m c X V v d D t E T V R B T V R G W F k m c X V v d D s s J n F 1 b 3 Q 7 U 0 F M V k l B R E l W J n F 1 b 3 Q 7 L C Z x d W 9 0 O 0 h B T E x V Q 0 9 U S C Z x d W 9 0 O y w m c X V v d D t I Q U x M V U N P V D E m c X V v d D s s J n F 1 b 3 Q 7 S E F M T F V D T 1 Q y J n F 1 b 3 Q 7 L C Z x d W 9 0 O 0 h B T E x V Q 0 9 U M y Z x d W 9 0 O y w m c X V v d D t I Q U x M V U N P V D Q m c X V v d D s s J n F 1 b 3 Q 7 S E F M T F V D T 1 Q 1 J n F 1 b 3 Q 7 L C Z x d W 9 0 O 0 h B T E x V Q 0 F H R S Z x d W 9 0 O y w m c X V v d D t I Q U x M V U N F V l I m c X V v d D s s J n F 1 b 3 Q 7 S E F M T F V D W U Z V J n F 1 b 3 Q 7 L C Z x d W 9 0 O 0 h B T E x V Q 0 1 G V S Z x d W 9 0 O y w m c X V v d D t I Q U x M V U N S R U M m c X V v d D s s J n F 1 b 3 Q 7 S E F M T F V D W U Z R J n F 1 b 3 Q 7 L C Z x d W 9 0 O 0 h B T F R P V E Z H J n F 1 b 3 Q 7 L C Z x d W 9 0 O 0 h B T E Z R R k x H J n F 1 b 3 Q 7 L C Z x d W 9 0 O 0 h B T E x F Q V N X W S Z x d W 9 0 O y w m c X V v d D t I Q U x M R F l T W V I m c X V v d D s s J n F 1 b 3 Q 7 S E F M T E R Z U E 1 P J n F 1 b 3 Q 7 L C Z x d W 9 0 O 0 h B T E x E W V B X S y Z x d W 9 0 O y w m c X V v d D t I Q U x M V U M z M E 4 m c X V v d D s s J n F 1 b 3 Q 7 S E F M T F V D M z B F J n F 1 b 3 Q 7 L C Z x d W 9 0 O 0 x T R E F H R S Z x d W 9 0 O y w m c X V v d D t M U 0 R Z R l U m c X V v d D s s J n F 1 b 3 Q 7 T F N E T U Z V J n F 1 b 3 Q 7 L C Z x d W 9 0 O 0 x T R F J F Q y Z x d W 9 0 O y w m c X V v d D t Q Q 1 B B R 0 U m c X V v d D s s J n F 1 b 3 Q 7 U E N Q W U Z V J n F 1 b 3 Q 7 L C Z x d W 9 0 O 1 B D U E 1 G V S Z x d W 9 0 O y w m c X V v d D t Q Q 1 B S R U M m c X V v d D s s J n F 1 b 3 Q 7 R U N T V E 1 P Q U d F J n F 1 b 3 Q 7 L C Z x d W 9 0 O 0 V D U 1 R N T 1 l G V S Z x d W 9 0 O y w m c X V v d D t F Q 1 N U T U 9 N R l U m c X V v d D s s J n F 1 b 3 Q 7 R U N T V E 1 P U k V D J n F 1 b 3 Q 7 L C Z x d W 9 0 O 0 t F V E 1 J T l J F Q y Z x d W 9 0 O y w m c X V v d D t E Q U 1 U R l h S R U M m c X V v d D s s J n F 1 b 3 Q 7 U 0 F M V k l B U k V D J n F 1 b 3 Q 7 L C Z x d W 9 0 O 0 F N W U x O S V Q m c X V v d D s s J n F 1 b 3 Q 7 Q 0 x F R k x V J n F 1 b 3 Q 7 L C Z x d W 9 0 O 0 d B U y Z x d W 9 0 O y w m c X V v d D t H T F V F J n F 1 b 3 Q 7 L C Z x d W 9 0 O 0 V U S E V S J n F 1 b 3 Q 7 L C Z x d W 9 0 O 1 N P T F Z F T l Q m c X V v d D s s J n F 1 b 3 Q 7 T E d B U y Z x d W 9 0 O y w m c X V v d D t O S V R P W E l E J n F 1 b 3 Q 7 L C Z x d W 9 0 O 0 Z F T F R N Q V J L U i Z x d W 9 0 O y w m c X V v d D t T U F B B S U 5 U J n F 1 b 3 Q 7 L C Z x d W 9 0 O 0 F J U k R V U 1 R F U i Z x d W 9 0 O y w m c X V v d D t P V E h B R V J P U y Z x d W 9 0 O y w m c X V v d D t J T k h B T E 9 U S C Z x d W 9 0 O y w m c X V v d D t J T k h B T E 9 U M S Z x d W 9 0 O y w m c X V v d D t J T k h B T E 9 U M i Z x d W 9 0 O y w m c X V v d D t J T k h B T E 9 U M y Z x d W 9 0 O y w m c X V v d D t J T k h B T E 9 U N C Z x d W 9 0 O y w m c X V v d D t J T k h B T E 9 U N S Z x d W 9 0 O y w m c X V v d D t J T k h B T E V W R V I m c X V v d D s s J n F 1 b 3 Q 7 S U 5 I Q U x B R 0 U m c X V v d D s s J n F 1 b 3 Q 7 S U 5 I Q U x Z R l U m c X V v d D s s J n F 1 b 3 Q 7 S U 5 I Q U x N R l U m c X V v d D s s J n F 1 b 3 Q 7 S U 5 I Q U x S R U M m c X V v d D s s J n F 1 b 3 Q 7 S U 5 I Q U x Z R l E m c X V v d D s s J n F 1 b 3 Q 7 S U 5 I V E 9 U R k c m c X V v d D s s J n F 1 b 3 Q 7 S U 5 I R l F G T E c m c X V v d D s s J n F 1 b 3 Q 7 S U 5 I R U F T V 1 k m c X V v d D s s J n F 1 b 3 Q 7 S U 5 I R F l T W V I m c X V v d D s s J n F 1 b 3 Q 7 S U 5 I R F l Q T U 8 m c X V v d D s s J n F 1 b 3 Q 7 S U 5 I R F l Q V 0 s m c X V v d D s s J n F 1 b 3 Q 7 S U 5 I Q U w z M E 4 m c X V v d D s s J n F 1 b 3 Q 7 S U 5 I Q U w z M E V T J n F 1 b 3 Q 7 L C Z x d W 9 0 O 0 1 F V E h B T U V W U i Z x d W 9 0 O y w m c X V v d D t N R V R I Q U 1 B R 0 U m c X V v d D s s J n F 1 b 3 Q 7 T U V U S E F N W U Z V J n F 1 b 3 Q 7 L C Z x d W 9 0 O 0 1 F V E h B T U 1 G V S Z x d W 9 0 O y w m c X V v d D t N R V R I Q U 1 S R U M m c X V v d D s s J n F 1 b 3 Q 7 T U V U S E F N W U Z R J n F 1 b 3 Q 7 L C Z x d W 9 0 O 0 1 F V E 9 U R k c m c X V v d D s s J n F 1 b 3 Q 7 T U V G U U Z M R y Z x d W 9 0 O y w m c X V v d D t N R V R I R U F T V 1 k m c X V v d D s s J n F 1 b 3 Q 7 T U V U S E R Z U 1 l S J n F 1 b 3 Q 7 L C Z x d W 9 0 O 0 1 F V E h E W V B N T y Z x d W 9 0 O y w m c X V v d D t N R V R I R F l Q V 0 s m c X V v d D s s J n F 1 b 3 Q 7 T U V U S E F N M z B O J n F 1 b 3 Q 7 L C Z x d W 9 0 O 0 1 F V E h B T T M w R S Z x d W 9 0 O y w m c X V v d D t P W E N O Q U 5 Z W V I m c X V v d D s s J n F 1 b 3 Q 7 U E 5 S Q U 5 Z T E l G J n F 1 b 3 Q 7 L C Z x d W 9 0 O 1 B O U k F O W V J F Q y Z x d W 9 0 O y w m c X V v d D t G R U 5 U Q U 5 Z W V I m c X V v d D s s J n F 1 b 3 Q 7 V F J R Q U 5 Z T E l G J n F 1 b 3 Q 7 L C Z x d W 9 0 O 1 R S U U F O W V J F Q y Z x d W 9 0 O y w m c X V v d D t U U k J a T 0 F O W V l S J n F 1 b 3 Q 7 L C Z x d W 9 0 O 1 N U T U F O W U x J R i Z x d W 9 0 O y w m c X V v d D t T V E 1 B T l l S R U M m c X V v d D s s J n F 1 b 3 Q 7 U 0 V E Q U 5 Z T E l G J n F 1 b 3 Q 7 L C Z x d W 9 0 O 1 N F R E F O W V J F Q y Z x d W 9 0 O y w m c X V v d D t T V k J a T 0 F O W V l S J n F 1 b 3 Q 7 L C Z x d W 9 0 O 1 B O U k 5 N T E l G J n F 1 b 3 Q 7 L C Z x d W 9 0 O 0 9 Y Q 0 5 O T V l S J n F 1 b 3 Q 7 L C Z x d W 9 0 O 0 9 Y Q 0 5 O T U F H R S Z x d W 9 0 O y w m c X V v d D t P W E N O T k 1 Z R l U m c X V v d D s s J n F 1 b 3 Q 7 T 1 h D T k 5 N T U Z V J n F 1 b 3 Q 7 L C Z x d W 9 0 O 1 B O U k 5 N U k V D J n F 1 b 3 Q 7 L C Z x d W 9 0 O 1 B O U k 5 N S U 5 J V C Z x d W 9 0 O y w m c X V v d D t Q T l J O T U F H R S Z x d W 9 0 O y w m c X V v d D t Q T l J O T V l G V S Z x d W 9 0 O y w m c X V v d D t Q T l J O T U 1 G V S Z x d W 9 0 O y w m c X V v d D t Q T l J O T T M w R C Z x d W 9 0 O y w m c X V v d D t Q T l J O T T M w R l E m c X V v d D s s J n F 1 b 3 Q 7 U E 5 S T k 0 z M E V T J n F 1 b 3 Q 7 L C Z x d W 9 0 O 1 B O U k 5 N M z B B T C Z x d W 9 0 O y w m c X V v d D t Q T l J X W U 5 P U l g m c X V v d D s s J n F 1 b 3 Q 7 U E 5 S V 1 l H Q U 1 U J n F 1 b 3 Q 7 L C Z x d W 9 0 O 1 B O U l d Z T 0 Z U T i Z x d W 9 0 O y w m c X V v d D t Q T l J X W U x O R 1 I m c X V v d D s s J n F 1 b 3 Q 7 U E 5 S V 1 l P V F d Z J n F 1 b 3 Q 7 L C Z x d W 9 0 O 1 B O U k 5 N T E F T M S Z x d W 9 0 O y w m c X V v d D t Q T l J S U 1 B B S U 4 m c X V v d D s s J n F 1 b 3 Q 7 U E 5 S U l N S R U x Y J n F 1 b 3 Q 7 L C Z x d W 9 0 O 1 B O U l J T R V h Q V C Z x d W 9 0 O y w m c X V v d D t Q T l J S U 0 h J R 0 g m c X V v d D s s J n F 1 b 3 Q 7 U E 5 S U l N T T E V Q J n F 1 b 3 Q 7 L C Z x d W 9 0 O 1 B O U l J T R U 1 P V C Z x d W 9 0 O y w m c X V v d D t Q T l J S U 0 R H R l g m c X V v d D s s J n F 1 b 3 Q 7 U E 5 S U l N I T 0 9 L J n F 1 b 3 Q 7 L C Z x d W 9 0 O 1 B O U l J T U 0 9 S J n F 1 b 3 Q 7 L C Z x d W 9 0 O 1 B O U l J T T 1 R S U z I m c X V v d D s s J n F 1 b 3 Q 7 U E 5 S U l N N Q U l O J n F 1 b 3 Q 7 L C Z x d W 9 0 O 0 Z F T l R O T V l S J n F 1 b 3 Q 7 L C Z x d W 9 0 O 1 B O U k 5 P U l h G R y Z x d W 9 0 O y w m c X V v d D t U U l F O T U x J R i Z x d W 9 0 O y w m c X V v d D t U U l F O T V J F Q y Z x d W 9 0 O y w m c X V v d D t U U l F O T U l O S V Q m c X V v d D s s J n F 1 b 3 Q 7 V F J R T k 1 B R 0 U m c X V v d D s s J n F 1 b 3 Q 7 V F J R T k 1 Z R l U m c X V v d D s s J n F 1 b 3 Q 7 V F J R T k 1 N R l U m c X V v d D s s J n F 1 b 3 Q 7 V F J R T k 0 z M E Q m c X V v d D s s J n F 1 b 3 Q 7 V F J R T k 0 z M E Z R J n F 1 b 3 Q 7 L C Z x d W 9 0 O 1 R S U U 5 N M z B F U y Z x d W 9 0 O y w m c X V v d D t U U l F O T T M w Q U w m c X V v d D s s J n F 1 b 3 Q 7 V F J R V 1 l O T 1 J Y J n F 1 b 3 Q 7 L C Z x d W 9 0 O 1 R S U V d Z R 0 F N V C Z x d W 9 0 O y w m c X V v d D t U U l F X W U 9 G V E 4 m c X V v d D s s J n F 1 b 3 Q 7 V F J R V 1 l M T k d S J n F 1 b 3 Q 7 L C Z x d W 9 0 O 1 R S U V d Z T 1 R X W S Z x d W 9 0 O y w m c X V v d D t U U l F O T U x B U z E m c X V v d D s s J n F 1 b 3 Q 7 V F J R U l N S R U x Y J n F 1 b 3 Q 7 L C Z x d W 9 0 O 1 R S U V J T R V h Q V C Z x d W 9 0 O y w m c X V v d D t U U l F S U 0 h J R 0 g m c X V v d D s s J n F 1 b 3 Q 7 V F J R U l N T T E V Q J n F 1 b 3 Q 7 L C Z x d W 9 0 O 1 R S U V J T R U 1 P V C Z x d W 9 0 O y w m c X V v d D t U U l F S U 0 R H R l g m c X V v d D s s J n F 1 b 3 Q 7 V F J R U l N I T 0 9 L J n F 1 b 3 Q 7 L C Z x d W 9 0 O 1 R S U V J T U 0 9 S J n F 1 b 3 Q 7 L C Z x d W 9 0 O 1 R S U V J T T 1 R S U z I m c X V v d D s s J n F 1 b 3 Q 7 V F J R U l N N Q U l O J n F 1 b 3 Q 7 L C Z x d W 9 0 O 1 R S Q l p P T k 1 Z U i Z x d W 9 0 O y w m c X V v d D t U U l F O T 1 J Y R k c m c X V v d D s s J n F 1 b 3 Q 7 U 1 R N T k 1 M S U Y m c X V v d D s s J n F 1 b 3 Q 7 U 1 R N T k 1 S R U M m c X V v d D s s J n F 1 b 3 Q 7 U 1 R N T k 1 J T k l U J n F 1 b 3 Q 7 L C Z x d W 9 0 O 1 N U T U 5 N Q U d F J n F 1 b 3 Q 7 L C Z x d W 9 0 O 1 N U T U 5 N W U Z V J n F 1 b 3 Q 7 L C Z x d W 9 0 O 1 N U T U 5 N T U Z V J n F 1 b 3 Q 7 L C Z x d W 9 0 O 1 N U T U 5 N M z B E J n F 1 b 3 Q 7 L C Z x d W 9 0 O 1 N U T U 5 N M z B G U S Z x d W 9 0 O y w m c X V v d D t T V E 1 O T T M w R V M m c X V v d D s s J n F 1 b 3 Q 7 U 1 R N T k 0 z M E F M J n F 1 b 3 Q 7 L C Z x d W 9 0 O 1 N U T V d Z T k 9 S W C Z x d W 9 0 O y w m c X V v d D t T V E 1 X W U d B T V Q m c X V v d D s s J n F 1 b 3 Q 7 U 1 R N V 1 l P R l R O J n F 1 b 3 Q 7 L C Z x d W 9 0 O 1 N U T V d Z T E 5 H U i Z x d W 9 0 O y w m c X V v d D t T V E 1 X W U 9 U V 1 k m c X V v d D s s J n F 1 b 3 Q 7 U 1 R N T k R M W V I m c X V v d D s s J n F 1 b 3 Q 7 U 1 R N T k R M U k V D J n F 1 b 3 Q 7 L C Z x d W 9 0 O 1 N U T U 5 N T E F T M S Z x d W 9 0 O y w m c X V v d D t T V E 1 S U 1 d H S F Q m c X V v d D s s J n F 1 b 3 Q 7 U 1 R N U l N D T 0 5 D J n F 1 b 3 Q 7 L C Z x d W 9 0 O 1 N U T V J T Q U x S V C Z x d W 9 0 O y w m c X V v d D t T V E 1 S U 1 N U R F k m c X V v d D s s J n F 1 b 3 Q 7 U 1 R N U l N F W F B U J n F 1 b 3 Q 7 L C Z x d W 9 0 O 1 N U T V J T S E l H S C Z x d W 9 0 O y w m c X V v d D t T V E 1 S U 0 R H R l g m c X V v d D s s J n F 1 b 3 Q 7 U 1 R N U l N I T 0 9 L J n F 1 b 3 Q 7 L C Z x d W 9 0 O 1 N U T V J T U 0 9 S J n F 1 b 3 Q 7 L C Z x d W 9 0 O 1 N U T V J T T 1 R S U z I m c X V v d D s s J n F 1 b 3 Q 7 U 1 R N U l N N Q U l O J n F 1 b 3 Q 7 L C Z x d W 9 0 O 1 N U T U 5 P U l h G R y Z x d W 9 0 O y w m c X V v d D t T R U R O T U x J R i Z x d W 9 0 O y w m c X V v d D t T R U R O T V J F Q y Z x d W 9 0 O y w m c X V v d D t T R U R O T U l O S V Q m c X V v d D s s J n F 1 b 3 Q 7 U 0 V E T k 1 B R 0 U m c X V v d D s s J n F 1 b 3 Q 7 U 0 V E T k 1 Z R l U m c X V v d D s s J n F 1 b 3 Q 7 U 0 V E T k 1 N R l U m c X V v d D s s J n F 1 b 3 Q 7 U 0 V E T k 0 z M E Q m c X V v d D s s J n F 1 b 3 Q 7 U 0 V E T k 0 z M E Z R J n F 1 b 3 Q 7 L C Z x d W 9 0 O 1 N F R E 5 N M z B F U y Z x d W 9 0 O y w m c X V v d D t T R U R O T T M w Q U w m c X V v d D s s J n F 1 b 3 Q 7 U 0 V E V 1 l O T 1 J Y J n F 1 b 3 Q 7 L C Z x d W 9 0 O 1 N F R F d Z R 0 F N V C Z x d W 9 0 O y w m c X V v d D t T R U R X W U 9 G V E 4 m c X V v d D s s J n F 1 b 3 Q 7 U 0 V E V 1 l M T k d S J n F 1 b 3 Q 7 L C Z x d W 9 0 O 1 N F R F d Z T 1 R X W S Z x d W 9 0 O y w m c X V v d D t T R U R O T U x B U 1 Q m c X V v d D s s J n F 1 b 3 Q 7 U 0 V E U l N S R U x Y J n F 1 b 3 Q 7 L C Z x d W 9 0 O 1 N F R F J T R V h Q V C Z x d W 9 0 O y w m c X V v d D t T R U R S U 0 h J R 0 g m c X V v d D s s J n F 1 b 3 Q 7 U 0 V E U l N T T E V Q J n F 1 b 3 Q 7 L C Z x d W 9 0 O 1 N F R F J T R U 1 P V C Z x d W 9 0 O y w m c X V v d D t T R U R S U 0 R H R l g m c X V v d D s s J n F 1 b 3 Q 7 U 0 V E U l N I T 0 9 L J n F 1 b 3 Q 7 L C Z x d W 9 0 O 1 N F R F J T U 0 9 S J n F 1 b 3 Q 7 L C Z x d W 9 0 O 1 N F R F J T T 1 R S U z I m c X V v d D s s J n F 1 b 3 Q 7 U 0 V E U l N N Q U l O J n F 1 b 3 Q 7 L C Z x d W 9 0 O 1 N W Q l p P T k 1 Z U i Z x d W 9 0 O y w m c X V v d D t T R U R O T 1 J Y R k c m c X V v d D s s J n F 1 b 3 Q 7 S V J D S U d S Q y Z x d W 9 0 O y w m c X V v d D t J S U N J R 1 J D J n F 1 b 3 Q 7 L C Z x d W 9 0 O 0 l J M k N J R 1 J D J n F 1 b 3 Q 7 L C Z x d W 9 0 O 0 l S Q 0 d S U k M m c X V v d D s s J n F 1 b 3 Q 7 S U l D R 1 J S Q y Z x d W 9 0 O y w m c X V v d D t J S T J D R 1 J S Q y Z x d W 9 0 O y w m c X V v d D t J U l B J U E x G J n F 1 b 3 Q 7 L C Z x d W 9 0 O 0 l J U E l Q T E Y m c X V v d D s s J n F 1 b 3 Q 7 S V J Q S V B N T i Z x d W 9 0 O y w m c X V v d D t J S V B J U E 1 O J n F 1 b 3 Q 7 L C Z x d W 9 0 O 0 l S U 0 1 L T F N T U k V D J n F 1 b 3 Q 7 L C Z x d W 9 0 O 0 l J U 0 1 L T F N T U k V D J n F 1 b 3 Q 7 L C Z x d W 9 0 O 0 l S Q U x D U k M m c X V v d D s s J n F 1 b 3 Q 7 S U l B T E N S Q y Z x d W 9 0 O y w m c X V v d D t J S T J B T E N S Q y Z x d W 9 0 O y w m c X V v d D t J U k 1 K U k M m c X V v d D s s J n F 1 b 3 Q 7 S U l N S l J D J n F 1 b 3 Q 7 L C Z x d W 9 0 O 0 l J M k 1 K U k M m c X V v d D s s J n F 1 b 3 Q 7 S V J D T 0 N S Q y Z x d W 9 0 O y w m c X V v d D t J S U N P Q 1 J D J n F 1 b 3 Q 7 L C Z x d W 9 0 O 0 l J M k N P Q 1 J D J n F 1 b 3 Q 7 L C Z x d W 9 0 O 0 l S Q 1 J L U k M m c X V v d D s s J n F 1 b 3 Q 7 S U l D U k t S Q y Z x d W 9 0 O y w m c X V v d D t J S T J D U k t S Q y Z x d W 9 0 O y w m c X V v d D t J U k h F U l J D J n F 1 b 3 Q 7 L C Z x d W 9 0 O 0 l J S E V S U k M m c X V v d D s s J n F 1 b 3 Q 7 S U k y S E V S U k M m c X V v d D s s J n F 1 b 3 Q 7 S V J I Q U x M V U N S R U M m c X V v d D s s J n F 1 b 3 Q 7 S U l I Q U x M V U N S R U M m c X V v d D s s J n F 1 b 3 Q 7 S V J M U 0 R S Q y Z x d W 9 0 O y w m c X V v d D t J S U x T R F J D J n F 1 b 3 Q 7 L C Z x d W 9 0 O 0 l J M k x T R F J D J n F 1 b 3 Q 7 L C Z x d W 9 0 O 0 l S U E N Q U k M m c X V v d D s s J n F 1 b 3 Q 7 S U l Q Q 1 B S Q y Z x d W 9 0 O y w m c X V v d D t J S T J Q Q 1 B S Q y Z x d W 9 0 O y w m c X V v d D t J U k V D U 1 R N T 1 J F Q y Z x d W 9 0 O y w m c X V v d D t J S U V D U 1 R N T 1 J F Q y Z x d W 9 0 O y w m c X V v d D t J U k t F V E 1 J T l J F Q y Z x d W 9 0 O y w m c X V v d D t J S U t F V E 1 J T l J F Q y Z x d W 9 0 O y w m c X V v d D t J U k R B T V R G W F J F Q y Z x d W 9 0 O y w m c X V v d D t J S U R B T V R G W F J F Q y Z x d W 9 0 O y w m c X V v d D t J U l N B T F Z J Q V J F Q y Z x d W 9 0 O y w m c X V v d D t J S V N B T F Z J Q V J F Q y Z x d W 9 0 O y w m c X V v d D t J U k l O S E F M U k V D J n F 1 b 3 Q 7 L C Z x d W 9 0 O 0 l J S U 5 I Q U x S R U M m c X V v d D s s J n F 1 b 3 Q 7 S V J N R V R I Q U 1 S R U M m c X V v d D s s J n F 1 b 3 Q 7 S U l N R V R I Q U 1 S R U M m c X V v d D s s J n F 1 b 3 Q 7 S V J Q T l J B T l l S R U M m c X V v d D s s J n F 1 b 3 Q 7 S U l Q T l J B T l l S R U M m c X V v d D s s J n F 1 b 3 Q 7 S V J P W E N O Q U 5 Z W V I m c X V v d D s s J n F 1 b 3 Q 7 S U l P W E N O Q U 5 Z W V I m c X V v d D s s J n F 1 b 3 Q 7 S V J G R U 5 U Q U 5 Z W V I m c X V v d D s s J n F 1 b 3 Q 7 S U l G R U 5 U Q U 5 Z W V I m c X V v d D s s J n F 1 b 3 Q 7 S V J U U l F B T l l S R U M m c X V v d D s s J n F 1 b 3 Q 7 S U l U U l F B T l l S R U M m c X V v d D s s J n F 1 b 3 Q 7 S V J T V E 1 B T l l S R U M m c X V v d D s s J n F 1 b 3 Q 7 S U l T V E 1 B T l l S R U M m c X V v d D s s J n F 1 b 3 Q 7 S V J T R U R B T l l S R U M m c X V v d D s s J n F 1 b 3 Q 7 S U l T R U R B T l l S R U M m c X V v d D s s J n F 1 b 3 Q 7 S V J C W k 9 B T l l Z U i Z x d W 9 0 O y w m c X V v d D t J S U J a T 0 F O W V l S J n F 1 b 3 Q 7 L C Z x d W 9 0 O 0 l S U E 5 S T k 1 S R U M m c X V v d D s s J n F 1 b 3 Q 7 S U l Q T l J O T V J F Q y Z x d W 9 0 O y w m c X V v d D t J U k 9 Y Q 0 5 O T V l S J n F 1 b 3 Q 7 L C Z x d W 9 0 O 0 l J T 1 h D T k 5 N W V I m c X V v d D s s J n F 1 b 3 Q 7 S V J G R U 5 U T k 1 Z U i Z x d W 9 0 O y w m c X V v d D t J S U Z F T l R O T V l S J n F 1 b 3 Q 7 L C Z x d W 9 0 O 0 l S V F J R T k 1 S R U M m c X V v d D s s J n F 1 b 3 Q 7 S U l U U l F O T V J F Q y Z x d W 9 0 O y w m c X V v d D t J U l N U T U 5 N U k V D J n F 1 b 3 Q 7 L C Z x d W 9 0 O 0 l J U 1 R N T k 1 S R U M m c X V v d D s s J n F 1 b 3 Q 7 S V J T R U R O T V J F Q y Z x d W 9 0 O y w m c X V v d D t J S V N F R E 5 N U k V D J n F 1 b 3 Q 7 L C Z x d W 9 0 O 0 l S Q l p P T k 1 Z U i Z x d W 9 0 O y w m c X V v d D t J S U J a T 0 5 N W V I m c X V v d D s s J n F 1 b 3 Q 7 S V J B T E N G W S Z x d W 9 0 O y w m c X V v d D t J S U F M Q 0 Z Z J n F 1 b 3 Q 7 L C Z x d W 9 0 O 0 l J M k F M Q 0 Z Z J n F 1 b 3 Q 7 L C Z x d W 9 0 O 0 l S T U p G W S Z x d W 9 0 O y w m c X V v d D t J S U 1 K R l k m c X V v d D s s J n F 1 b 3 Q 7 S U k y T U p G W S Z x d W 9 0 O y w m c X V v d D t J U k N P Q 0 Z Z J n F 1 b 3 Q 7 L C Z x d W 9 0 O 0 l J Q 0 9 D R l k m c X V v d D s s J n F 1 b 3 Q 7 S U k y Q 0 9 D R l k m c X V v d D s s J n F 1 b 3 Q 7 S V J D U k t G W S Z x d W 9 0 O y w m c X V v d D t J S U N S S 0 Z Z J n F 1 b 3 Q 7 L C Z x d W 9 0 O 0 l J M k N S S 0 Z Z J n F 1 b 3 Q 7 L C Z x d W 9 0 O 0 l S S E V S R l k m c X V v d D s s J n F 1 b 3 Q 7 S U l I R V J G W S Z x d W 9 0 O y w m c X V v d D t J S T J I R V J G W S Z x d W 9 0 O y w m c X V v d D t J U k h B T E x V Q 1 l G U S Z x d W 9 0 O y w m c X V v d D t J S U h B T E x V Q 1 l G U S Z x d W 9 0 O y w m c X V v d D t J U k l O S E F M W U Z R J n F 1 b 3 Q 7 L C Z x d W 9 0 O 0 l J S U 5 I Q U x Z R l E m c X V v d D s s J n F 1 b 3 Q 7 S V J N R V R I Q U 1 Z R l E m c X V v d D s s J n F 1 b 3 Q 7 S U l N R V R I Q U 1 Z R l E m c X V v d D s s J n F 1 b 3 Q 7 S V J D S U d G T S Z x d W 9 0 O y w m c X V v d D t J S U N J R 0 Z N J n F 1 b 3 Q 7 L C Z x d W 9 0 O 0 l J M k N J R 0 Z N J n F 1 b 3 Q 7 L C Z x d W 9 0 O 0 l S Q 0 d S R k 0 m c X V v d D s s J n F 1 b 3 Q 7 S U l D R 1 J G T S Z x d W 9 0 O y w m c X V v d D t J S T J D R 1 J G T S Z x d W 9 0 O y w m c X V v d D t J U l N N S 0 x T U z M w T i Z x d W 9 0 O y w m c X V v d D t J S V N N S 0 x T U z M w T i Z x d W 9 0 O y w m c X V v d D t J U k F M Q 0 Z N J n F 1 b 3 Q 7 L C Z x d W 9 0 O 0 l J Q U x D R k 0 m c X V v d D s s J n F 1 b 3 Q 7 S U k y Q U x D R k 0 m c X V v d D s s J n F 1 b 3 Q 7 S V J B T E N C T k c z M E Q m c X V v d D s s J n F 1 b 3 Q 7 S U l B T E N C T k c z M E Q m c X V v d D s s J n F 1 b 3 Q 7 S V J N S k Z N J n F 1 b 3 Q 7 L C Z x d W 9 0 O 0 l J T U p G T S Z x d W 9 0 O y w m c X V v d D t J S T J N S k Z N J n F 1 b 3 Q 7 L C Z x d W 9 0 O 0 l S Q 0 9 D R k 0 m c X V v d D s s J n F 1 b 3 Q 7 S U l D T 0 N G T S Z x d W 9 0 O y w m c X V v d D t J S T J D T 0 N G T S Z x d W 9 0 O y w m c X V v d D t J U k N S S 0 Z N J n F 1 b 3 Q 7 L C Z x d W 9 0 O 0 l J Q 1 J L R k 0 m c X V v d D s s J n F 1 b 3 Q 7 S U k y Q 1 J L R k 0 m c X V v d D s s J n F 1 b 3 Q 7 S V J I R V J G T S Z x d W 9 0 O y w m c X V v d D t J S U h F U k Z N J n F 1 b 3 Q 7 L C Z x d W 9 0 O 0 l J M k h F U k Z N J n F 1 b 3 Q 7 L C Z x d W 9 0 O 0 l S S E F M T F V D M z B O J n F 1 b 3 Q 7 L C Z x d W 9 0 O 0 l J S E F M T F V D M z B O J n F 1 b 3 Q 7 L C Z x d W 9 0 O 0 l S S U 5 I Q U w z M E 4 m c X V v d D s s J n F 1 b 3 Q 7 S U l J T k h B T D M w T i Z x d W 9 0 O y w m c X V v d D t J U k 1 F V E h B T T M w T i Z x d W 9 0 O y w m c X V v d D t J S U 1 F V E h B T T M w T i Z x d W 9 0 O y w m c X V v d D t J U l B O U k 5 N M z B G U S Z x d W 9 0 O y w m c X V v d D t J S V B O U k 5 N M z B G U S Z x d W 9 0 O y w m c X V v d D t J U l R S U U 5 N M z B G U S Z x d W 9 0 O y w m c X V v d D t J S V R S U U 5 N M z B G U S Z x d W 9 0 O y w m c X V v d D t J U l N U T U 5 N M z B G U S Z x d W 9 0 O y w m c X V v d D t J S V N U T U 5 N M z B G U S Z x d W 9 0 O y w m c X V v d D t J U l N F R E 5 N M z B G U S Z x d W 9 0 O y w m c X V v d D t J S V N F R E 5 N M z B G U S Z x d W 9 0 O y w m c X V v d D t J U k N J R 0 F H R S Z x d W 9 0 O y w m c X V v d D t J S U N J R 0 F H R S Z x d W 9 0 O y w m c X V v d D t J U k N J R 1 l G V S Z x d W 9 0 O y w m c X V v d D t J S U N J R 1 l G V S Z x d W 9 0 O y w m c X V v d D t J U k N E V U F H R S Z x d W 9 0 O y w m c X V v d D t J S U N E V U F H R S Z x d W 9 0 O y w m c X V v d D t J U k N E M l l G V S Z x d W 9 0 O y w m c X V v d D t J S U N E M l l G V S Z x d W 9 0 O y w m c X V v d D t J U k N H U k F H R S Z x d W 9 0 O y w m c X V v d D t J S U N H U k F H R S Z x d W 9 0 O y w m c X V v d D t J U k N H U l l G V S Z x d W 9 0 O y w m c X V v d D t J S U N H U l l G V S Z x d W 9 0 O y w m c X V v d D t J U l N N S 0 x T U 1 R S W S Z x d W 9 0 O y w m c X V v d D t J S V N N S 0 x T U 1 R S W S Z x d W 9 0 O y w m c X V v d D t J U l N N S 0 x T U 1 l G V S Z x d W 9 0 O y w m c X V v d D t J S V N N S 0 x T U 1 l G V S Z x d W 9 0 O y w m c X V v d D t J U k F M Q 0 F H R S Z x d W 9 0 O y w m c X V v d D t J S U F M Q 0 F H R S Z x d W 9 0 O y w m c X V v d D t J U k F M Q 1 l G V S Z x d W 9 0 O y w m c X V v d D t J S U F M Q 1 l G V S Z x d W 9 0 O y w m c X V v d D t J U k 1 K Q U d F J n F 1 b 3 Q 7 L C Z x d W 9 0 O 0 l J T U p B R 0 U m c X V v d D s s J n F 1 b 3 Q 7 S V J N S l l G V S Z x d W 9 0 O y w m c X V v d D t J S U 1 K W U Z V J n F 1 b 3 Q 7 L C Z x d W 9 0 O 0 l S Q 0 9 D Q U d F J n F 1 b 3 Q 7 L C Z x d W 9 0 O 0 l J Q 0 9 D Q U d F J n F 1 b 3 Q 7 L C Z x d W 9 0 O 0 l S Q 0 9 D W U Z V J n F 1 b 3 Q 7 L C Z x d W 9 0 O 0 l J Q 0 9 D W U Z V J n F 1 b 3 Q 7 L C Z x d W 9 0 O 0 l S Q 1 J L Q U d F J n F 1 b 3 Q 7 L C Z x d W 9 0 O 0 l J Q 1 J L Q U d F J n F 1 b 3 Q 7 L C Z x d W 9 0 O 0 l S Q 1 J L W U Z V J n F 1 b 3 Q 7 L C Z x d W 9 0 O 0 l J Q 1 J L W U Z V J n F 1 b 3 Q 7 L C Z x d W 9 0 O 0 l S S E V S Q U d F J n F 1 b 3 Q 7 L C Z x d W 9 0 O 0 l J S E V S Q U d F J n F 1 b 3 Q 7 L C Z x d W 9 0 O 0 l S S E V S W U Z V J n F 1 b 3 Q 7 L C Z x d W 9 0 O 0 l J S E V S W U Z V J n F 1 b 3 Q 7 L C Z x d W 9 0 O 0 l S S E F M T F V D Q U d F J n F 1 b 3 Q 7 L C Z x d W 9 0 O 0 l J S E F M T F V D Q U d F J n F 1 b 3 Q 7 L C Z x d W 9 0 O 0 l S S E F M T F V D W U Z V J n F 1 b 3 Q 7 L C Z x d W 9 0 O 0 l J S E F M T F V D W U Z V J n F 1 b 3 Q 7 L C Z x d W 9 0 O 0 l S T F N E Q U d F J n F 1 b 3 Q 7 L C Z x d W 9 0 O 0 l J T F N E Q U d F J n F 1 b 3 Q 7 L C Z x d W 9 0 O 0 l S T F N E W U Z V J n F 1 b 3 Q 7 L C Z x d W 9 0 O 0 l J T F N E W U Z V J n F 1 b 3 Q 7 L C Z x d W 9 0 O 0 l S U E N Q Q U d F J n F 1 b 3 Q 7 L C Z x d W 9 0 O 0 l J U E N Q Q U d F J n F 1 b 3 Q 7 L C Z x d W 9 0 O 0 l S U E N Q W U Z V J n F 1 b 3 Q 7 L C Z x d W 9 0 O 0 l J U E N Q W U Z V J n F 1 b 3 Q 7 L C Z x d W 9 0 O 0 l S R U N T V E 1 P Q U d F J n F 1 b 3 Q 7 L C Z x d W 9 0 O 0 l J R U N T V E 1 P Q U d F J n F 1 b 3 Q 7 L C Z x d W 9 0 O 0 l S R U N T V E 1 P W U Z V J n F 1 b 3 Q 7 L C Z x d W 9 0 O 0 l J R U N T V E 1 P W U Z V J n F 1 b 3 Q 7 L C Z x d W 9 0 O 0 l S S U 5 I Q U x B R 0 U m c X V v d D s s J n F 1 b 3 Q 7 S U l J T k h B T E F H R S Z x d W 9 0 O y w m c X V v d D t J U k l O S E F M W U Z V J n F 1 b 3 Q 7 L C Z x d W 9 0 O 0 l J S U 5 I Q U x Z R l U m c X V v d D s s J n F 1 b 3 Q 7 S V J N R V R I Q U 1 B R 0 U m c X V v d D s s J n F 1 b 3 Q 7 S U l N R V R I Q U 1 B R 0 U m c X V v d D s s J n F 1 b 3 Q 7 S V J N R V R I Q U 1 Z R l U m c X V v d D s s J n F 1 b 3 Q 7 S U l N R V R I Q U 1 Z R l U m c X V v d D s s J n F 1 b 3 Q 7 S V J Q T l J O T U l O S V Q m c X V v d D s s J n F 1 b 3 Q 7 S U l Q T l J O T U l O S V Q m c X V v d D s s J n F 1 b 3 Q 7 S V J U U l F O T U l O S V Q m c X V v d D s s J n F 1 b 3 Q 7 S U l U U l F O T U l O S V Q m c X V v d D s s J n F 1 b 3 Q 7 S V J T V E 1 O T U l O S V Q m c X V v d D s s J n F 1 b 3 Q 7 S U l T V E 1 O T U l O S V Q m c X V v d D s s J n F 1 b 3 Q 7 S V J T R U R O T U l O S V Q m c X V v d D s s J n F 1 b 3 Q 7 S U l T R U R O T U l O S V Q m c X V v d D s s J n F 1 b 3 Q 7 S V J Q T l J O T V l G V S Z x d W 9 0 O y w m c X V v d D t J S V B O U k 5 N W U Z V J n F 1 b 3 Q 7 L C Z x d W 9 0 O 0 l S U E 5 S T k 1 B R 0 U m c X V v d D s s J n F 1 b 3 Q 7 S U l Q T l J O T U F H R S Z x d W 9 0 O y w m c X V v d D t J U l R S U U 5 N W U Z V J n F 1 b 3 Q 7 L C Z x d W 9 0 O 0 l J V F J R T k 1 Z R l U m c X V v d D s s J n F 1 b 3 Q 7 S V J U U l F O T U F H R S Z x d W 9 0 O y w m c X V v d D t J S V R S U U 5 N Q U d F J n F 1 b 3 Q 7 L C Z x d W 9 0 O 0 l S U 1 R N T k 1 Z R l U m c X V v d D s s J n F 1 b 3 Q 7 S U l T V E 1 O T V l G V S Z x d W 9 0 O y w m c X V v d D t J U l N U T U 5 N Q U d F J n F 1 b 3 Q 7 L C Z x d W 9 0 O 0 l J U 1 R N T k 1 B R 0 U m c X V v d D s s J n F 1 b 3 Q 7 S V J T R U R O T V l G V S Z x d W 9 0 O y w m c X V v d D t J S V N F R E 5 N W U Z V J n F 1 b 3 Q 7 L C Z x d W 9 0 O 0 l S U 0 V E T k 1 B R 0 U m c X V v d D s s J n F 1 b 3 Q 7 S U l T R U R O T U F H R S Z x d W 9 0 O y w m c X V v d D t D S U d G T E F H J n F 1 b 3 Q 7 L C Z x d W 9 0 O 0 N J R 1 l S J n F 1 b 3 Q 7 L C Z x d W 9 0 O 0 N J R 0 1 P T i Z x d W 9 0 O y w m c X V v d D t D R 1 J G T E F H J n F 1 b 3 Q 7 L C Z x d W 9 0 O 0 N H U l l S J n F 1 b 3 Q 7 L C Z x d W 9 0 O 0 N H U k 1 P T i Z x d W 9 0 O y w m c X V v d D t Q S V B G T E F H J n F 1 b 3 Q 7 L C Z x d W 9 0 O 1 B J U E 1 P T i Z x d W 9 0 O y w m c X V v d D t T T U t M U 1 N G T E F H J n F 1 b 3 Q 7 L C Z x d W 9 0 O 1 N N S 0 x T U 1 l S J n F 1 b 3 Q 7 L C Z x d W 9 0 O 1 N N S 0 x T U 0 1 P T i Z x d W 9 0 O y w m c X V v d D t U T 0 J D S U d P T k w m c X V v d D s s J n F 1 b 3 Q 7 V E 9 C R k x B R y Z x d W 9 0 O y w m c X V v d D t U T 0 J Z U i Z x d W 9 0 O y w m c X V v d D t U T 0 J N T 0 4 m c X V v d D s s J n F 1 b 3 Q 7 Q U x D R k x B R y Z x d W 9 0 O y w m c X V v d D t B T E N Z U i Z x d W 9 0 O y w m c X V v d D t B T E N N T 0 4 m c X V v d D s s J n F 1 b 3 Q 7 T V J K R k x B R y Z x d W 9 0 O y w m c X V v d D t N U k p Z U i Z x d W 9 0 O y w m c X V v d D t N U k p N T 0 4 m c X V v d D s s J n F 1 b 3 Q 7 Q 0 9 D R k x B R y Z x d W 9 0 O y w m c X V v d D t D T 0 N Z U i Z x d W 9 0 O y w m c X V v d D t D T 0 N N T 0 4 m c X V v d D s s J n F 1 b 3 Q 7 Q 1 J L R k x B R y Z x d W 9 0 O y w m c X V v d D t D U k t Z U i Z x d W 9 0 O y w m c X V v d D t D U k t N T 0 4 m c X V v d D s s J n F 1 b 3 Q 7 S E V S R k x B R y Z x d W 9 0 O y w m c X V v d D t I R V J Z U i Z x d W 9 0 O y w m c X V v d D t I R V J N T 0 4 m c X V v d D s s J n F 1 b 3 Q 7 S E F M T F V D R k x B R y Z x d W 9 0 O y w m c X V v d D t I Q U x M V U N Z U i Z x d W 9 0 O y w m c X V v d D t I Q U x M V U N N T 0 4 m c X V v d D s s J n F 1 b 3 Q 7 T F N E R k x B R y Z x d W 9 0 O y w m c X V v d D t M U 0 R Z U i Z x d W 9 0 O y w m c X V v d D t M U 0 R N T 0 4 m c X V v d D s s J n F 1 b 3 Q 7 U E N Q R k x B R y Z x d W 9 0 O y w m c X V v d D t Q Q 1 B Z U i Z x d W 9 0 O y w m c X V v d D t Q Q 1 B N T 0 4 m c X V v d D s s J n F 1 b 3 Q 7 R U N T V E 1 P R k x B R y Z x d W 9 0 O y w m c X V v d D t F Q 1 N U T U 9 Z U i Z x d W 9 0 O y w m c X V v d D t F Q 1 N U T U 9 N T 0 4 m c X V v d D s s J n F 1 b 3 Q 7 R E F N V E Z Y R k x B R y Z x d W 9 0 O y w m c X V v d D t E Q U 1 U R l h Z U i Z x d W 9 0 O y w m c X V v d D t E Q U 1 U R l h N T 0 4 m c X V v d D s s J n F 1 b 3 Q 7 S 0 V U T U l O R k x B R y Z x d W 9 0 O y w m c X V v d D t L R V R N S U 5 Z U i Z x d W 9 0 O y w m c X V v d D t L R V R N S U 5 N T 0 4 m c X V v d D s s J n F 1 b 3 Q 7 U 0 F M V k l B R k x B R y Z x d W 9 0 O y w m c X V v d D t T Q U x W S U F Z U i Z x d W 9 0 O y w m c X V v d D t T Q U x W S U F N T 0 4 m c X V v d D s s J n F 1 b 3 Q 7 S U 5 I Q U x G T E F H J n F 1 b 3 Q 7 L C Z x d W 9 0 O 0 l O S E F M W V I m c X V v d D s s J n F 1 b 3 Q 7 S U 5 I Q U x N T 0 4 m c X V v d D s s J n F 1 b 3 Q 7 T U V U S E F N R k x B R y Z x d W 9 0 O y w m c X V v d D t N R V R I Q U 1 Z U i Z x d W 9 0 O y w m c X V v d D t N R V R I Q U 1 N T 0 4 m c X V v d D s s J n F 1 b 3 Q 7 U E 5 S Q U 5 Z R k x B R y Z x d W 9 0 O y w m c X V v d D t Q T l J B T l l Z U i Z x d W 9 0 O y w m c X V v d D t P W F l D T k F O W V l S J n F 1 b 3 Q 7 L C Z x d W 9 0 O 1 R S U U F O W U Z M Q U c m c X V v d D s s J n F 1 b 3 Q 7 V F J R Q U 5 Z W V I m c X V v d D s s J n F 1 b 3 Q 7 U 1 R N Q U 5 Z R k x B R y Z x d W 9 0 O y w m c X V v d D t T V E 1 B T l l Z U i Z x d W 9 0 O y w m c X V v d D t T R U R B T l l G T E F H J n F 1 b 3 Q 7 L C Z x d W 9 0 O 1 N F R E F O W V l S J n F 1 b 3 Q 7 L C Z x d W 9 0 O 1 R R U 0 R B T l l G T E c m c X V v d D s s J n F 1 b 3 Q 7 V F F T R E F O W V l S J n F 1 b 3 Q 7 L C Z x d W 9 0 O 0 J a T 0 F O W V l S J n F 1 b 3 Q 7 L C Z x d W 9 0 O 1 B T W U F O W U Z M Q U c m c X V v d D s s J n F 1 b 3 Q 7 U F N Z Q U 5 Z W V I m c X V v d D s s J n F 1 b 3 Q 7 T 1 B J Q U 5 Z W V I m c X V v d D s s J n F 1 b 3 Q 7 Q 0 5 T Q U 5 Z W V I m c X V v d D s s J n F 1 b 3 Q 7 U E 5 S T k 1 G T E F H J n F 1 b 3 Q 7 L C Z x d W 9 0 O 1 B O U k 5 N W V I m c X V v d D s s J n F 1 b 3 Q 7 U E 5 S T k 1 N T 0 4 m c X V v d D s s J n F 1 b 3 Q 7 T 1 h Z Q 0 5 O T V l S J n F 1 b 3 Q 7 L C Z x d W 9 0 O 1 R S U U 5 N R k x B R y Z x d W 9 0 O y w m c X V v d D t U U l F O T V l S J n F 1 b 3 Q 7 L C Z x d W 9 0 O 1 R S U U 5 N T U 9 O J n F 1 b 3 Q 7 L C Z x d W 9 0 O 1 N U T U 5 N R k x B R y Z x d W 9 0 O y w m c X V v d D t T V E 1 O T V l S J n F 1 b 3 Q 7 L C Z x d W 9 0 O 1 N U T U 5 N T U 9 O J n F 1 b 3 Q 7 L C Z x d W 9 0 O 1 N F R E 5 N R k x B R y Z x d W 9 0 O y w m c X V v d D t T R U R O T V l S J n F 1 b 3 Q 7 L C Z x d W 9 0 O 1 N F R E 5 N T U 9 O J n F 1 b 3 Q 7 L C Z x d W 9 0 O 1 R R U 0 R O T U Z M Q U c m c X V v d D s s J n F 1 b 3 Q 7 V F F T R E 5 N W V I m c X V v d D s s J n F 1 b 3 Q 7 V F F T R E 5 N T U 9 O J n F 1 b 3 Q 7 L C Z x d W 9 0 O 0 J a T 0 5 N W V I m c X V v d D s s J n F 1 b 3 Q 7 U F N Z Q 0 h G T E F H J n F 1 b 3 Q 7 L C Z x d W 9 0 O 1 B T W U N I W V I m c X V v d D s s J n F 1 b 3 Q 7 U F N Z Q 0 h N T 0 4 m c X V v d D s s J n F 1 b 3 Q 7 T 1 B J T k 1 Z U i Z x d W 9 0 O y w m c X V v d D t P U E l O T U 1 P T i Z x d W 9 0 O y w m c X V v d D t I R V J Q T l J Z U i Z x d W 9 0 O y w m c X V v d D t D T l N O T V l S J n F 1 b 3 Q 7 L C Z x d W 9 0 O 0 N O U 0 5 N T U 9 O J n F 1 b 3 Q 7 L C Z x d W 9 0 O 0 l M T E Z M Q U c m c X V v d D s s J n F 1 b 3 Q 7 S U x M W V I m c X V v d D s s J n F 1 b 3 Q 7 S U x M T U 9 O J n F 1 b 3 Q 7 L C Z x d W 9 0 O 0 1 K T 0 5 M W U Z M Q U c m c X V v d D s s J n F 1 b 3 Q 7 T U p P T k x Z W V I m c X V v d D s s J n F 1 b 3 Q 7 T U p P T k x Z T U 9 O J n F 1 b 3 Q 7 L C Z x d W 9 0 O 0 l M T E V N R k x B R y Z x d W 9 0 O y w m c X V v d D t J T E x F T V l S J n F 1 b 3 Q 7 L C Z x d W 9 0 O 0 l M T E V N T U 9 O J n F 1 b 3 Q 7 L C Z x d W 9 0 O 0 N E V U Z M Q U c m c X V v d D s s J n F 1 b 3 Q 7 R E N J R 0 1 P T i Z x d W 9 0 O y w m c X V v d D t D R E N H T U 8 m c X V v d D s s J n F 1 b 3 Q 7 Q 0 R O T 0 N H T U 8 m c X V v d D s s J n F 1 b 3 Q 7 Q k 5 H R F J L T U 9 O J n F 1 b 3 Q 7 L C Z x d W 9 0 O 0 h W W U R S S 0 1 P T i Z x d W 9 0 O y w m c X V v d D t J T F R P Q k F M Q 0 Z H J n F 1 b 3 Q 7 L C Z x d W 9 0 O 0 l M V E 9 C Q U x D W V I m c X V v d D s s J n F 1 b 3 Q 7 S U x U T 0 J B T E N N T i Z x d W 9 0 O y w m c X V v d D t J T E x B T E N N T 0 4 m c X V v d D s s J n F 1 b 3 Q 7 V E 9 C Q U x D R k x H J n F 1 b 3 Q 7 L C Z x d W 9 0 O 1 R P Q k F M Q 1 l S J n F 1 b 3 Q 7 L C Z x d W 9 0 O 1 R P Q k F M Q 0 1 O J n F 1 b 3 Q 7 L C Z x d W 9 0 O 0 l M T E F O R E F M Q y Z x d W 9 0 O y w m c X V v d D t J T E x P U k F M Q y Z x d W 9 0 O y w m c X V v d D t J T E x B T E N G T E c m c X V v d D s s J n F 1 b 3 Q 7 U E V Z T 1 R F R V Z F U i Z x d W 9 0 O y w m c X V v d D t N R V N D R V Z F U i Z x d W 9 0 O y w m c X V v d D t Q U 0 l M Q 1 l F V k V S J n F 1 b 3 Q 7 L C Z x d W 9 0 O 0 F N W U x O S U V W R V I m c X V v d D s s J n F 1 b 3 Q 7 Q 0 x F R k x V R V Z F U i Z x d W 9 0 O y w m c X V v d D t H Q V N F V k V S J n F 1 b 3 Q 7 L C Z x d W 9 0 O 0 d M V U V F V k V S J n F 1 b 3 Q 7 L C Z x d W 9 0 O 0 V U S E V S R V Z F U i Z x d W 9 0 O y w m c X V v d D t T T 0 x W R U 5 F V k V S J n F 1 b 3 Q 7 L C Z x d W 9 0 O 0 x H Q V N F V k V S J n F 1 b 3 Q 7 L C Z x d W 9 0 O 0 5 J V E 9 Y S U V W R V I m c X V v d D s s J n F 1 b 3 Q 7 R k x U T V J L R V Z F U i Z x d W 9 0 O y w m c X V v d D t T U E F J T l R F V k V S J n F 1 b 3 Q 7 L C Z x d W 9 0 O 0 F J U k R V U 0 V W R V I m c X V v d D s s J n F 1 b 3 Q 7 T 1 R I Q U V S R V Z F U i Z x d W 9 0 O y w m c X V v d D t S W E h Z R E N B T l k m c X V v d D s s J n F 1 b 3 Q 7 U l h a T 0 h Z Q U 5 Z J n F 1 b 3 Q 7 L C Z x d W 9 0 O 1 J Y T 1 h D T 0 F O W S Z x d W 9 0 O y w m c X V v d D t S W F R S Q U 1 B T l k m c X V v d D s s J n F 1 b 3 Q 7 U l h D T 0 R F Q U 5 Z J n F 1 b 3 Q 7 L C Z x d W 9 0 O 1 J Y T U 9 S U E F O W S Z x d W 9 0 O y w m c X V v d D t S W E J V U F J B T l k m c X V v d D s s J n F 1 b 3 Q 7 U l h P W F l N Q U 5 Z J n F 1 b 3 Q 7 L C Z x d W 9 0 O 1 J Y R E V N R U F O W S Z x d W 9 0 O y w m c X V v d D t S W E h Z R E 1 B T l k m c X V v d D s s J n F 1 b 3 Q 7 U l h N V E R O Q U 5 Z J n F 1 b 3 Q 7 L C Z x d W 9 0 O 0 9 U S F J Q T l J B T l k m c X V v d D s s J n F 1 b 3 Q 7 U l h C W k 9 U Q U 5 Z J n F 1 b 3 Q 7 L C Z x d W 9 0 O 1 J Y Q U x Q U k F O W S Z x d W 9 0 O y w m c X V v d D t S W E x P U k F B T l k m c X V v d D s s J n F 1 b 3 Q 7 U l h D T E 9 O Q U 5 Z J n F 1 b 3 Q 7 L C Z x d W 9 0 O 1 J Y R E l B W k F O W S Z x d W 9 0 O y w m c X V v d D t S W E 1 S T F h B T l k m c X V v d D s s J n F 1 b 3 Q 7 U l h D W U N M Q U 5 Z J n F 1 b 3 Q 7 L C Z x d W 9 0 O 1 J Y U 0 9 N Q U F O W S Z x d W 9 0 O y w m c X V v d D t P V E h S V F J R Q U 5 Z J n F 1 b 3 Q 7 L C Z x d W 9 0 O 1 J Y Q U 1 N R U F O W S Z x d W 9 0 O y w m c X V v d D t S W E F N U E h B T l k m c X V v d D s s J n F 1 b 3 Q 7 U l h N V E h Q Q U 5 Z J n F 1 b 3 Q 7 L C Z x d W 9 0 O 1 J Y Q U 5 P U k F O W S Z x d W 9 0 O y w m c X V v d D t S W F B S T 1 Z B T l k m c X V v d D s s J n F 1 b 3 Q 7 T 1 R I U l N U T U F O W S Z x d W 9 0 O y w m c X V v d D t S W F p P T F B B T l k m c X V v d D s s J n F 1 b 3 Q 7 U l h F U 1 p P Q U 5 Z J n F 1 b 3 Q 7 L C Z x d W 9 0 O 1 J Y W k F M R U F O W S Z x d W 9 0 O y w m c X V v d D t S W E J a T 1 N B T l k m c X V v d D s s J n F 1 b 3 Q 7 U l h U U k l B Q U 5 Z J n F 1 b 3 Q 7 L C Z x d W 9 0 O 1 J Y V E V N Q U F O W S Z x d W 9 0 O y w m c X V v d D t S W E Z M V V J B T l k m c X V v d D s s J n F 1 b 3 Q 7 U l h C Q V J C Q U 5 Z J n F 1 b 3 Q 7 L C Z x d W 9 0 O 0 9 U S F J T R U R B T l k m c X V v d D s s J n F 1 b 3 Q 7 U l h I W U R D T U l T J n F 1 b 3 Q 7 L C Z x d W 9 0 O 1 J Y W k 9 I W U 1 J U y Z x d W 9 0 O y w m c X V v d D t S W E 9 Y Q 0 9 N S V M m c X V v d D s s J n F 1 b 3 Q 7 U l h U U k F N T U l T J n F 1 b 3 Q 7 L C Z x d W 9 0 O 1 J Y Q 0 9 E R U 1 J U y Z x d W 9 0 O y w m c X V v d D t S W E 1 P U l B N S V M m c X V v d D s s J n F 1 b 3 Q 7 U l h C V V B S T U l T J n F 1 b 3 Q 7 L C Z x d W 9 0 O 1 J Y T 1 h Z T U 1 J U y Z x d W 9 0 O y w m c X V v d D t S W E R F T U V N S V M m c X V v d D s s J n F 1 b 3 Q 7 U l h I W U R N T U l T J n F 1 b 3 Q 7 L C Z x d W 9 0 O 1 J Y T V R E T k 1 J U y Z x d W 9 0 O y w m c X V v d D t P V E h S U E 5 S T U l T J n F 1 b 3 Q 7 L C Z x d W 9 0 O 1 J Y Q l p P V E 1 J U y Z x d W 9 0 O y w m c X V v d D t S W E F M U F J N S V M m c X V v d D s s J n F 1 b 3 Q 7 U l h M T 1 J B T U l T J n F 1 b 3 Q 7 L C Z x d W 9 0 O 1 J Y Q 0 x P T k 1 J U y Z x d W 9 0 O y w m c X V v d D t S W E R J Q V p N S V M m c X V v d D s s J n F 1 b 3 Q 7 U l h N U k x Y T U l T J n F 1 b 3 Q 7 L C Z x d W 9 0 O 1 J Y Q 1 l D T E 1 J U y Z x d W 9 0 O y w m c X V v d D t S W F N P T U F N S V M m c X V v d D s s J n F 1 b 3 Q 7 T 1 R I U l R S U U 1 J U y Z x d W 9 0 O y w m c X V v d D t S W E F N T U V N S V M m c X V v d D s s J n F 1 b 3 Q 7 U l h B T V B I T U l T J n F 1 b 3 Q 7 L C Z x d W 9 0 O 1 J Y T V R I U E 1 J U y Z x d W 9 0 O y w m c X V v d D t S W E F O T 1 J N S V M m c X V v d D s s J n F 1 b 3 Q 7 U l h Q U k 9 W T U l T J n F 1 b 3 Q 7 L C Z x d W 9 0 O 0 9 U S F J T V E 1 N S V M m c X V v d D s s J n F 1 b 3 Q 7 U l h a T 0 x Q T U l T J n F 1 b 3 Q 7 L C Z x d W 9 0 O 1 J Y R V N a T 0 1 J U y Z x d W 9 0 O y w m c X V v d D t P V E h S U 0 V E T U l T M i Z x d W 9 0 O y w m c X V v d D t S W E J a T 1 N N S V M m c X V v d D s s J n F 1 b 3 Q 7 U l h C Q V J C T U l T J n F 1 b 3 Q 7 L C Z x d W 9 0 O 0 F M Q 1 l E Q V l T J n F 1 b 3 Q 7 L C Z x d W 9 0 O 0 1 S S l l E Q V l T J n F 1 b 3 Q 7 L C Z x d W 9 0 O 0 N P Q 1 l E Q V l T J n F 1 b 3 Q 7 L C Z x d W 9 0 O 0 N S S 1 l E Q V l T J n F 1 b 3 Q 7 L C Z x d W 9 0 O 0 h F U l l E Q V l T J n F 1 b 3 Q 7 L C Z x d W 9 0 O 0 h B T E x O R E F Z W V I m c X V v d D s s J n F 1 b 3 Q 7 S U 5 I T k R B W V l S J n F 1 b 3 Q 7 L C Z x d W 9 0 O 0 1 F V E h O R E F Z W V I m c X V v d D s s J n F 1 b 3 Q 7 Q 0 l H T U R B W V M m c X V v d D s s J n F 1 b 3 Q 7 Q 0 d S T U R B W V M m c X V v d D s s J n F 1 b 3 Q 7 U 0 1 L T F N N R E F Z U y Z x d W 9 0 O y w m c X V v d D t B T E N N R E F Z U y Z x d W 9 0 O y w m c X V v d D t N U k p N R E F Z U y Z x d W 9 0 O y w m c X V v d D t D T 0 N N R E F Z U y Z x d W 9 0 O y w m c X V v d D t D U k t N R E F Z U y Z x d W 9 0 O y w m c X V v d D t I R V J N R E F Z U y Z x d W 9 0 O y w m c X V v d D t I Q U x M T k R B W V B N J n F 1 b 3 Q 7 L C Z x d W 9 0 O 0 l O S E 5 E Q V l Q T S Z x d W 9 0 O y w m c X V v d D t N R V R I T k R B W V B N J n F 1 b 3 Q 7 L C Z x d W 9 0 O 1 B O U k 5 E Q V l Q T S Z x d W 9 0 O y w m c X V v d D t U U l F O R E F Z U E 0 m c X V v d D s s J n F 1 b 3 Q 7 U 1 R N T k R B W V B N J n F 1 b 3 Q 7 L C Z x d W 9 0 O 1 N F R E 5 E Q V l Q T S Z x d W 9 0 O y w m c X V v d D t C T k d E U k 1 E Q V l T J n F 1 b 3 Q 7 L C Z x d W 9 0 O 0 N J R 1 B E Q V k m c X V v d D s s J n F 1 b 3 Q 7 Q 0 l H M V B B Q 0 s m c X V v d D s s J n F 1 b 3 Q 7 Q 0 l H Q V Z H R C Z x d W 9 0 O y w m c X V v d D t D S U d B V k d N J n F 1 b 3 Q 7 L C Z x d W 9 0 O 0 F M Q 0 5 V T U R L U E 0 m c X V v d D s s J n F 1 b 3 Q 7 R l V D S U c x O C Z x d W 9 0 O y w m c X V v d D t G V U N J R z I x J n F 1 b 3 Q 7 L C Z x d W 9 0 O 0 Z V Q 0 Q y M T g m c X V v d D s s J n F 1 b 3 Q 7 R l V D R D I y M S Z x d W 9 0 O y w m c X V v d D t G V U N H U j E 4 J n F 1 b 3 Q 7 L C Z x d W 9 0 O 0 Z V Q 0 d S M j E m c X V v d D s s J n F 1 b 3 Q 7 R l V T T U t M U 1 M x O C Z x d W 9 0 O y w m c X V v d D t G V V N N S 0 x T U z I x J n F 1 b 3 Q 7 L C Z x d W 9 0 O 0 Z V Q U x D M T g m c X V v d D s s J n F 1 b 3 Q 7 R l V B T E M y M S Z x d W 9 0 O y w m c X V v d D t G V U 1 K M T g m c X V v d D s s J n F 1 b 3 Q 7 R l V N S j I x J n F 1 b 3 Q 7 L C Z x d W 9 0 O 0 Z V Q 0 9 D M T g m c X V v d D s s J n F 1 b 3 Q 7 R l V D T 0 M y M S Z x d W 9 0 O y w m c X V v d D t G V U N S S z E 4 J n F 1 b 3 Q 7 L C Z x d W 9 0 O 0 Z V Q 1 J L M j E m c X V v d D s s J n F 1 b 3 Q 7 R l V I R V I x O C Z x d W 9 0 O y w m c X V v d D t G V U h F U j I x J n F 1 b 3 Q 7 L C Z x d W 9 0 O 0 Z V S E F M T F V D M T g m c X V v d D s s J n F 1 b 3 Q 7 R l V I Q U x M V U M y M S Z x d W 9 0 O y w m c X V v d D t G V U x T R D E 4 J n F 1 b 3 Q 7 L C Z x d W 9 0 O 0 Z V T F N E M j E m c X V v d D s s J n F 1 b 3 Q 7 R l V Q Q 1 A x O C Z x d W 9 0 O y w m c X V v d D t G V V B D U D I x J n F 1 b 3 Q 7 L C Z x d W 9 0 O 0 Z V R U N T V E 1 P M T g m c X V v d D s s J n F 1 b 3 Q 7 R l V F Q 1 N U T U 8 y M S Z x d W 9 0 O y w m c X V v d D t G V U l O S E F M M T g m c X V v d D s s J n F 1 b 3 Q 7 R l V J T k h B T D I x J n F 1 b 3 Q 7 L C Z x d W 9 0 O 0 Z V T U V U S E F N M T g m c X V v d D s s J n F 1 b 3 Q 7 R l V N R V R I Q U 0 y M S Z x d W 9 0 O y w m c X V v d D t G V V B O U k 5 N M T g m c X V v d D s s J n F 1 b 3 Q 7 R l V Q T l J O T T I x J n F 1 b 3 Q 7 L C Z x d W 9 0 O 0 Z V V F J R T k 0 x O C Z x d W 9 0 O y w m c X V v d D t G V V R S U U 5 N M j E m c X V v d D s s J n F 1 b 3 Q 7 R l V T V E 1 O T T E 4 J n F 1 b 3 Q 7 L C Z x d W 9 0 O 0 Z V U 1 R N T k 0 y M S Z x d W 9 0 O y w m c X V v d D t G V V N F R E 5 N M T g m c X V v d D s s J n F 1 b 3 Q 7 R l V T R U R O T T I x J n F 1 b 3 Q 7 L C Z x d W 9 0 O 1 B O U k 1 B S U 5 S U 0 4 m c X V v d D s s J n F 1 b 3 Q 7 V F J R T U F J T l J T T i Z x d W 9 0 O y w m c X V v d D t T V E 1 N Q U l O U l N O J n F 1 b 3 Q 7 L C Z x d W 9 0 O 1 N F R E 1 B S U 5 S U 0 4 m c X V v d D s s J n F 1 b 3 Q 7 U 1 J D U E 5 S T k 0 y J n F 1 b 3 Q 7 L C Z x d W 9 0 O 1 N S Q 1 R S U U 5 N M i Z x d W 9 0 O y w m c X V v d D t T U k N T V E 1 O T T I m c X V v d D s s J n F 1 b 3 Q 7 U 1 J D U 0 V E T k 0 y J n F 1 b 3 Q 7 L C Z x d W 9 0 O 1 N S Q 0 Z S U E 5 S T k 0 m c X V v d D s s J n F 1 b 3 Q 7 U 1 J D R l J U U l F O T S Z x d W 9 0 O y w m c X V v d D t T U k N G U l N U T U 5 N J n F 1 b 3 Q 7 L C Z x d W 9 0 O 1 N S Q 0 Z S U 0 V E T k 0 m c X V v d D s s J n F 1 b 3 Q 7 U 1 J D Q 0 x G U l B O U i Z x d W 9 0 O y w m c X V v d D t T U k N D T E Z S V F J R J n F 1 b 3 Q 7 L C Z x d W 9 0 O 1 N S Q 0 N M R l J T V E 0 m c X V v d D s s J n F 1 b 3 Q 7 U 1 J D Q 0 x G U l N F R C Z x d W 9 0 O y w m c X V v d D t D T 0 x E T U V E U y Z x d W 9 0 O y w m c X V v d D t D T 0 x E U k V D J n F 1 b 3 Q 7 L C Z x d W 9 0 O 0 N P T E R Z U j E m c X V v d D s s J n F 1 b 3 Q 7 Q 0 9 M R F l S M i Z x d W 9 0 O y w m c X V v d D t D T 0 x E W V I z J n F 1 b 3 Q 7 L C Z x d W 9 0 O 0 N P T E R Z U j Q m c X V v d D s s J n F 1 b 3 Q 7 Q 0 9 M R F l S N S Z x d W 9 0 O y w m c X V v d D t P V E N G T E F H J n F 1 b 3 Q 7 L C Z x d W 9 0 O 0 d I Q i Z x d W 9 0 O y w m c X V v d D t H S E J S R U M m c X V v d D s s J n F 1 b 3 Q 7 Q 0 9 D T k V F R E w m c X V v d D s s J n F 1 b 3 Q 7 Q 0 9 O R E x S R U M m c X V v d D s s J n F 1 b 3 Q 7 S E V S U 0 1 P S 0 U m c X V v d D s s J n F 1 b 3 Q 7 S F J T T U t S R U M m c X V v d D s s J n F 1 b 3 Q 7 S E V S U 0 5 J R k Y m c X V v d D s s J n F 1 b 3 Q 7 S F J T T k Z S R U M m c X V v d D s s J n F 1 b 3 Q 7 S E V S T k V F R E w m c X V v d D s s J n F 1 b 3 Q 7 S E V P V F N N S y Z x d W 9 0 O y w m c X V v d D t I R U 9 U U 0 5 G J n F 1 b 3 Q 7 L C Z x d W 9 0 O 0 h F T 1 R O R E w m c X V v d D s s J n F 1 b 3 Q 7 S E V P V E 9 U S C Z x d W 9 0 O y w m c X V v d D t I R U 9 U U 1 A m c X V v d D s s J n F 1 b 3 Q 7 S F J O R E x S R U M m c X V v d D s s J n F 1 b 3 Q 7 T U V U S E 5 F R U R M J n F 1 b 3 Q 7 L C Z x d W 9 0 O 0 1 F V E h O R E x S Q y Z x d W 9 0 O y w m c X V v d D t P V E R H T k V E T C Z x d W 9 0 O y w m c X V v d D t P V E R H T k R M Q S Z x d W 9 0 O y w m c X V v d D t P V E R H T k R M Q i Z x d W 9 0 O y w m c X V v d D t P V E R H T k R M Q y Z x d W 9 0 O y w m c X V v d D t P V E R H T k R M R C Z x d W 9 0 O y w m c X V v d D t P V E R H T k R M R S Z x d W 9 0 O y w m c X V v d D t P V E R H T k R M U k M m c X V v d D s s J n F 1 b 3 Q 7 R 0 5 O R F J F V V M m c X V v d D s s J n F 1 b 3 Q 7 R 0 5 O R E x T S D E m c X V v d D s s J n F 1 b 3 Q 7 R 0 5 O R E N M R U 4 m c X V v d D s s J n F 1 b 3 Q 7 R 0 5 O R E x T S D I m c X V v d D s s J n F 1 b 3 Q 7 R 0 5 O R E d F V D I m c X V v d D s s J n F 1 b 3 Q 7 S V J O U E N P T E R S R U M m c X V v d D s s J n F 1 b 3 Q 7 S U l O U E N P T E R S R U M m c X V v d D s s J n F 1 b 3 Q 7 S V J H S E J S R U M m c X V v d D s s J n F 1 b 3 Q 7 S U l H S E J S R U M m c X V v d D s s J n F 1 b 3 Q 7 Q U 5 Z T k R M U k V D J n F 1 b 3 Q 7 L C Z x d W 9 0 O 0 N I T U 5 E T F J F Q y Z x d W 9 0 O y w m c X V v d D t B T l l O R U R F V k V S J n F 1 b 3 Q 7 L C Z x d W 9 0 O 0 h F U k 5 F R E V W R V I m c X V v d D s s J n F 1 b 3 Q 7 Q 0 9 D T k V E R V Z F U i Z x d W 9 0 O y w m c X V v d D t N V E h O R U R F V k V S J n F 1 b 3 Q 7 L C Z x d W 9 0 O 0 h F U l N N T 0 V W R V I m c X V v d D s s J n F 1 b 3 Q 7 S E V S U 0 5 J R V Z F U i Z x d W 9 0 O y w m c X V v d D t O U E N P T E R G T E F H J n F 1 b 3 Q 7 L C Z x d W 9 0 O 0 5 Q Q 0 9 M R F l S J n F 1 b 3 Q 7 L C Z x d W 9 0 O 0 5 Q Q 0 9 M R E 1 P T i Z x d W 9 0 O y w m c X V v d D t H S E J G T E F H J n F 1 b 3 Q 7 L C Z x d W 9 0 O 0 d I Q l l S J n F 1 b 3 Q 7 L C Z x d W 9 0 O 0 d I Q k 1 P T i Z x d W 9 0 O y w m c X V v d D t S U 0 t D S U d Q S 0 Q m c X V v d D s s J n F 1 b 3 Q 7 U l N L T V J K T U 9 O J n F 1 b 3 Q 7 L C Z x d W 9 0 O 1 J T S 0 1 S S l d L J n F 1 b 3 Q 7 L C Z x d W 9 0 O 1 J T S 0 x T R F R S W S Z x d W 9 0 O y w m c X V v d D t S U 0 t M U 0 R X S y Z x d W 9 0 O y w m c X V v d D t S U 0 t I R V J U U l k m c X V v d D s s J n F 1 b 3 Q 7 U l N L S E V S V 0 s m c X V v d D s s J n F 1 b 3 Q 7 U l N L Q 0 9 D T U 9 O J n F 1 b 3 Q 7 L C Z x d W 9 0 O 1 J T S 0 N P Q 1 d L J n F 1 b 3 Q 7 L C Z x d W 9 0 O 1 J T S 0 J O R 0 R M W S Z x d W 9 0 O y w m c X V v d D t S U 0 t C T k d X S y Z x d W 9 0 O y w m c X V v d D t E S U Z H R V R N U k o m c X V v d D s s J n F 1 b 3 Q 7 R E l G R 0 V U T F N E J n F 1 b 3 Q 7 L C Z x d W 9 0 O 0 R J R k d F V E N P Q y Z x d W 9 0 O y w m c X V v d D t E S U Z H R V R D U k s m c X V v d D s s J n F 1 b 3 Q 7 R E l G R 0 V U S E V S J n F 1 b 3 Q 7 L C Z x d W 9 0 O 0 F Q U E R S R 0 1 P T i Z x d W 9 0 O y w m c X V v d D t S U 0 t Z R l F E R 1 I m c X V v d D s s J n F 1 b 3 Q 7 U l N L W U Z R V E V T J n F 1 b 3 Q 7 L C Z x d W 9 0 O 1 J L R l F Q Q k x U J n F 1 b 3 Q 7 L C Z x d W 9 0 O 1 J L R l F E Q k x U J n F 1 b 3 Q 7 L C Z x d W 9 0 O 0 d S U 0 t D S U d Q S 0 Q m c X V v d D s s J n F 1 b 3 Q 7 R 1 J T S 0 1 S S k 1 P T i Z x d W 9 0 O y w m c X V v d D t H U l N L T V J K V 0 s m c X V v d D s s J n F 1 b 3 Q 7 R 1 J T S 0 N P Q 0 1 P T i Z x d W 9 0 O y w m c X V v d D t H U l N L Q 0 9 D V 0 s m c X V v d D s s J n F 1 b 3 Q 7 R 1 J T S 0 h F U l R S W S Z x d W 9 0 O y w m c X V v d D t H U l N L S E V S V 0 s m c X V v d D s s J n F 1 b 3 Q 7 R 1 J T S 0 x T R F R S W S Z x d W 9 0 O y w m c X V v d D t H U l N L T F N E V 0 s m c X V v d D s s J n F 1 b 3 Q 7 R 1 J T S 0 J O R 0 R M W S Z x d W 9 0 O y w m c X V v d D t H U l N L Q k 5 H V 0 s m c X V v d D s s J n F 1 b 3 Q 7 R E l G T 0 J U T V J K J n F 1 b 3 Q 7 L C Z x d W 9 0 O 0 R J R k 9 C V E N P Q y Z x d W 9 0 O y w m c X V v d D t E S U Z P Q l R D U k s m c X V v d D s s J n F 1 b 3 Q 7 R E l G T 0 J U S E V S J n F 1 b 3 Q 7 L C Z x d W 9 0 O 0 R J R k 9 C V E x T R C Z x d W 9 0 O y w m c X V v d D t B U F B E U k d N T 0 4 y J n F 1 b 3 Q 7 L C Z x d W 9 0 O 0 J M T l R F V k V S J n F 1 b 3 Q 7 L C Z x d W 9 0 O 0 J M T l R B R 0 U m c X V v d D s s J n F 1 b 3 Q 7 Q k x O V F l G V S Z x d W 9 0 O y w m c X V v d D t C T E 5 U T U Z V J n F 1 b 3 Q 7 L C Z x d W 9 0 O 0 J M T l R S R U M m c X V v d D s s J n F 1 b 3 Q 7 Q k x S R U N G T D I m c X V v d D s s J n F 1 b 3 Q 7 Q k x O V D M w R F k m c X V v d D s s J n F 1 b 3 Q 7 Q k x O V D M w Q z E m c X V v d D s s J n F 1 b 3 Q 7 Q k x O V D M w Q z I m c X V v d D s s J n F 1 b 3 Q 7 U l N O T 0 1 S S i Z x d W 9 0 O y w m c X V v d D t S U 0 5 N U k p N T y Z x d W 9 0 O y w m c X V v d D t C T E 5 U T k 9 N S i Z x d W 9 0 O y w m c X V v d D t N R U R N S l l S J n F 1 b 3 Q 7 L C Z x d W 9 0 O 0 1 F R E 1 K Q U x M J n F 1 b 3 Q 7 L C Z x d W 9 0 O 0 1 F R E 1 K U E E y J n F 1 b 3 Q 7 L C Z x d W 9 0 O 0 N J R 0 l S V E J M J n F 1 b 3 Q 7 L C Z x d W 9 0 O 0 N J R 0 N S Q V Z F J n F 1 b 3 Q 7 L C Z x d W 9 0 O 0 N J R 0 N S Q U d Q J n F 1 b 3 Q 7 L C Z x d W 9 0 O 0 N J R 0 l O Q 1 R M J n F 1 b 3 Q 7 L C Z x d W 9 0 O 0 N J R 0 F W T 0 l E J n F 1 b 3 Q 7 L C Z x d W 9 0 O 0 N J R 0 Z O U 0 1 L J n F 1 b 3 Q 7 L C Z x d W 9 0 O 0 N J R 0 Z O T E t F J n F 1 b 3 Q 7 L C Z x d W 9 0 O 0 N J R 1 B M Q U 5 F J n F 1 b 3 Q 7 L C Z x d W 9 0 O 0 N J R 1 J O T 1 V U J n F 1 b 3 Q 7 L C Z x d W 9 0 O 0 N J R 1 J F R 0 R Z J n F 1 b 3 Q 7 L C Z x d W 9 0 O 0 N J R 1 J F R 1 d L J n F 1 b 3 Q 7 L C Z x d W 9 0 O 0 N J R 1 J F R 0 5 N J n F 1 b 3 Q 7 L C Z x d W 9 0 O 0 N J R 0 5 N Q 0 h H J n F 1 b 3 Q 7 L C Z x d W 9 0 O 0 N J R 1 N W T E h S J n F 1 b 3 Q 7 L C Z x d W 9 0 O 0 N J R 0 l O R k x V J n F 1 b 3 Q 7 L C Z x d W 9 0 O 0 N J R 0 5 P S U 5 G J n F 1 b 3 Q 7 L C Z x d W 9 0 O 0 N J R 0 l O Q 1 J T J n F 1 b 3 Q 7 L C Z x d W 9 0 O 0 N J R 1 N B V E l T J n F 1 b 3 Q 7 L C Z x d W 9 0 O 0 N J R 0 x P V E 1 S J n F 1 b 3 Q 7 L C Z x d W 9 0 O 0 N J R 1 d B S 0 U m c X V v d D s s J n F 1 b 3 Q 7 T k R T U 0 R F U E 5 E J n F 1 b 3 Q 7 L C Z x d W 9 0 O 0 Z U T k R E R V B O R C Z x d W 9 0 O y w m c X V v d D t Q T U 5 J Q 0 R F U C Z x d W 9 0 O y w m c X V v d D t J U l B N T k l D R E V Q J n F 1 b 3 Q 7 L C Z x d W 9 0 O 0 l J U E 1 O S U N E R V A m c X V v d D s s J n F 1 b 3 Q 7 V U R B T F R J T U V V U 0 U m c X V v d D s s J n F 1 b 3 Q 7 V U R B T F R J T U V H R V Q m c X V v d D s s J n F 1 b 3 Q 7 V U R B T E x S R 0 F N V F M m c X V v d D s s J n F 1 b 3 Q 7 V U R B T F d B T l R C Q U Q m c X V v d D s s J n F 1 b 3 Q 7 V U R B T F N U U l V S R 0 U m c X V v d D s s J n F 1 b 3 Q 7 V U R B T E 5 F R U R N T 1 I m c X V v d D s s J n F 1 b 3 Q 7 V U R B T E x F U 1 N F R k Y m c X V v d D s s J n F 1 b 3 Q 7 V U R B T F R S W V N U T 1 A m c X V v d D s s J n F 1 b 3 Q 7 V U R B T E 5 P V F N U T 1 A m c X V v d D s s J n F 1 b 3 Q 7 V U R B T F d T S F N U T 1 A m c X V v d D s s J n F 1 b 3 Q 7 V U R B T E h M V E h Q U k I m c X V v d D s s J n F 1 b 3 Q 7 V U R B T E h M V E h D V E Q m c X V v d D s s J n F 1 b 3 Q 7 V U R B T E 1 O V E x Q U k I m c X V v d D s s J n F 1 b 3 Q 7 V U R B T E 1 O V E x D V E Q m c X V v d D s s J n F 1 b 3 Q 7 V U R B T E J M Q 0 t P V V Q m c X V v d D s s J n F 1 b 3 Q 7 V U R B T E J M Q 0 t D V E Q m c X V v d D s s J n F 1 b 3 Q 7 V U R B T F N U T 1 B B Q 1 Q m c X V v d D s s J n F 1 b 3 Q 7 V U R B T F d P U k t Q U k I m c X V v d D s s J n F 1 b 3 Q 7 V U R B T E Z N T F l Q U k I m c X V v d D s s J n F 1 b 3 Q 7 V U R B T E Z N T F l D V E Q m c X V v d D s s J n F 1 b 3 Q 7 V U R B T E d F V E h V U l Q m c X V v d D s s J n F 1 b 3 Q 7 V U R B T F d E U 1 d F Q V Q m c X V v d D s s J n F 1 b 3 Q 7 V U R B T F d E V F J N Q k w m c X V v d D s s J n F 1 b 3 Q 7 V U R B T F d E U 0 x F R V A m c X V v d D s s J n F 1 b 3 Q 7 V U R B T F d E V k 9 N S V Q m c X V v d D s s J n F 1 b 3 Q 7 V U R B T F d E S E F M V U M m c X V v d D s s J n F 1 b 3 Q 7 V U R B T F d E U 0 l U U 1 Q m c X V v d D s s J n F 1 b 3 Q 7 V U R B T F d E R k x B T l g m c X V v d D s s J n F 1 b 3 Q 7 V U R B T E F W T 0 l E V 0 Q m c X V v d D s s J n F 1 b 3 Q 7 V U R B T E F W V 0 F M Q 0 8 m c X V v d D s s J n F 1 b 3 Q 7 V U R B T E F W V 1 N W V F I m c X V v d D s s J n F 1 b 3 Q 7 V U R B T E F W V 0 9 U S F I m c X V v d D s s J n F 1 b 3 Q 7 V U R N S l R J T U V V U 0 U m c X V v d D s s J n F 1 b 3 Q 7 V U R N S l R J T U V H R V Q m c X V v d D s s J n F 1 b 3 Q 7 V U R N S k x S R 0 F N V F M m c X V v d D s s J n F 1 b 3 Q 7 V U R N S l d B T l R C Q U Q m c X V v d D s s J n F 1 b 3 Q 7 V U R N S l N U U l V S R 0 U m c X V v d D s s J n F 1 b 3 Q 7 V U R N S k 5 F R U R N T 1 I m c X V v d D s s J n F 1 b 3 Q 7 V U R N S k x F U 1 N F R k Y m c X V v d D s s J n F 1 b 3 Q 7 V U R N S l R S W V N U T 1 A m c X V v d D s s J n F 1 b 3 Q 7 V U R N S k 5 P V F N U T 1 A m c X V v d D s s J n F 1 b 3 Q 7 V U R N S l d T S F N U T 1 A m c X V v d D s s J n F 1 b 3 Q 7 V U R N S k h M V E h Q U k I m c X V v d D s s J n F 1 b 3 Q 7 V U R N S k h M V E h D V E Q m c X V v d D s s J n F 1 b 3 Q 7 V U R N S k 1 O V E x Q U k I m c X V v d D s s J n F 1 b 3 Q 7 V U R N S k 1 O V E x D V E Q m c X V v d D s s J n F 1 b 3 Q 7 V U R N S l N U T 1 B B Q 1 Q m c X V v d D s s J n F 1 b 3 Q 7 V U R N S l d P U k t Q U k I m c X V v d D s s J n F 1 b 3 Q 7 V U R N S k Z N T F l Q U k I m c X V v d D s s J n F 1 b 3 Q 7 V U R N S k Z N T F l D V E Q m c X V v d D s s J n F 1 b 3 Q 7 V U R N S k d F V E h V U l Q m c X V v d D s s J n F 1 b 3 Q 7 V U R N S l d E Q U 5 H U l k m c X V v d D s s J n F 1 b 3 Q 7 V U R N S l d E R k x B T l g m c X V v d D s s J n F 1 b 3 Q 7 V U R N S l d E U 0 x F R V A m c X V v d D s s J n F 1 b 3 Q 7 V U R N S l d E Q V B Q R V Q m c X V v d D s s J n F 1 b 3 Q 7 V U R N S l d E U 0 l U U 1 Q m c X V v d D s s J n F 1 b 3 Q 7 V U R N S l d E R E V Q U l M m c X V v d D s s J n F 1 b 3 Q 7 V U R N S l d E U 1 R N Q 0 g m c X V v d D s s J n F 1 b 3 Q 7 V U R N S l d E U 0 h B S 0 U m c X V v d D s s J n F 1 b 3 Q 7 V U R N S l d E U 1 d F Q V Q m c X V v d D s s J n F 1 b 3 Q 7 V U R N S l d E R k V W R V I m c X V v d D s s J n F 1 b 3 Q 7 V U R N S l d E Q 0 h J T E w m c X V v d D s s J n F 1 b 3 Q 7 V U R N S l d E S E V E Q U M m c X V v d D s s J n F 1 b 3 Q 7 V U R N S k F W T 0 l E V 0 Q m c X V v d D s s J n F 1 b 3 Q 7 V U R N S k F W V 0 1 B U k o m c X V v d D s s J n F 1 b 3 Q 7 V U R N S k F W V 0 9 U S F I m c X V v d D s s J n F 1 b 3 Q 7 V U R D Q 1 R J T U V V U 0 U m c X V v d D s s J n F 1 b 3 Q 7 V U R D Q 1 R J T U V H R V Q m c X V v d D s s J n F 1 b 3 Q 7 V U R D Q 0 x S R 0 F N V F M m c X V v d D s s J n F 1 b 3 Q 7 V U R D Q 1 d B T l R C Q U Q m c X V v d D s s J n F 1 b 3 Q 7 V U R D Q 1 N U U l V S R 0 U m c X V v d D s s J n F 1 b 3 Q 7 V U R D Q 0 5 F R U R N T 1 I m c X V v d D s s J n F 1 b 3 Q 7 V U R D Q 0 x F U 1 N F R k Y m c X V v d D s s J n F 1 b 3 Q 7 V U R D Q 1 R S W V N U T 1 A m c X V v d D s s J n F 1 b 3 Q 7 V U R D Q 0 5 P V F N U T 1 A m c X V v d D s s J n F 1 b 3 Q 7 V U R D Q 1 d T S F N U T 1 A m c X V v d D s s J n F 1 b 3 Q 7 V U R D Q 0 h M V E h Q U k I m c X V v d D s s J n F 1 b 3 Q 7 V U R D Q 0 h M V E h D V E Q m c X V v d D s s J n F 1 b 3 Q 7 V U R D Q 0 1 O V E x Q U k I m c X V v d D s s J n F 1 b 3 Q 7 V U R D Q 0 1 O V E x D V E Q m c X V v d D s s J n F 1 b 3 Q 7 V U R D Q 1 N U T 1 B B Q 1 Q m c X V v d D s s J n F 1 b 3 Q 7 V U R D Q 1 d P U k t Q U k I m c X V v d D s s J n F 1 b 3 Q 7 V U R D Q 0 Z N T F l Q U k I m c X V v d D s s J n F 1 b 3 Q 7 V U R D Q 0 Z N T F l D V E Q m c X V v d D s s J n F 1 b 3 Q 7 V U R D Q 0 d F V E h V U l Q m c X V v d D s s J n F 1 b 3 Q 7 V U R D Q 1 d E R k x C T F U m c X V v d D s s J n F 1 b 3 Q 7 V U R D Q 1 d E V E l S R U Q m c X V v d D s s J n F 1 b 3 Q 7 V U R D Q 1 d E R F J F Q U 0 m c X V v d D s s J n F 1 b 3 Q 7 V U R D Q 1 d E U 0 x F R V A m c X V v d D s s J n F 1 b 3 Q 7 V U R D Q 1 d E S E 5 H U l k m c X V v d D s s J n F 1 b 3 Q 7 V U R D Q 1 d E U 0 l U U 1 Q m c X V v d D s s J n F 1 b 3 Q 7 V U R D Q 0 F W T 0 l E V 0 Q m c X V v d D s s J n F 1 b 3 Q 7 V U R D Q 0 F W V 0 N P Q 0 4 m c X V v d D s s J n F 1 b 3 Q 7 V U R D Q 0 F W V 0 1 F V E g m c X V v d D s s J n F 1 b 3 Q 7 V U R D Q 0 F W V 1 N U S U 0 m c X V v d D s s J n F 1 b 3 Q 7 V U R D Q 0 F W V 0 9 U S F I m c X V v d D s s J n F 1 b 3 Q 7 V U R I R V R J T U V V U 0 U m c X V v d D s s J n F 1 b 3 Q 7 V U R I R V R J T U V H R V Q m c X V v d D s s J n F 1 b 3 Q 7 V U R I R U x S R 0 F N V F M m c X V v d D s s J n F 1 b 3 Q 7 V U R I R V d B T l R C Q U Q m c X V v d D s s J n F 1 b 3 Q 7 V U R I R V N U U l V S R 0 U m c X V v d D s s J n F 1 b 3 Q 7 V U R I R U 5 F R U R N T 1 I m c X V v d D s s J n F 1 b 3 Q 7 V U R I R U x F U 1 N F R k Y m c X V v d D s s J n F 1 b 3 Q 7 V U R I R V R S W V N U T 1 A m c X V v d D s s J n F 1 b 3 Q 7 V U R I R U 5 P V F N U T 1 A m c X V v d D s s J n F 1 b 3 Q 7 V U R I R V d T S F N U T 1 A m c X V v d D s s J n F 1 b 3 Q 7 V U R I R U h M V E h Q U k I m c X V v d D s s J n F 1 b 3 Q 7 V U R I R U h M V E h D V E Q m c X V v d D s s J n F 1 b 3 Q 7 V U R I R U 1 O V E x Q U k I m c X V v d D s s J n F 1 b 3 Q 7 V U R I R U 1 O V E x D V E Q m c X V v d D s s J n F 1 b 3 Q 7 V U R I R V N U T 1 B B Q 1 Q m c X V v d D s s J n F 1 b 3 Q 7 V U R I R V d P U k t Q U k I m c X V v d D s s J n F 1 b 3 Q 7 V U R I R U Z N T F l Q U k I m c X V v d D s s J n F 1 b 3 Q 7 V U R I R U Z N T F l D V E Q m c X V v d D s s J n F 1 b 3 Q 7 V U R I R U d F V E h V U l Q m c X V v d D s s J n F 1 b 3 Q 7 V U R I R V d E R k x C T F U m c X V v d D s s J n F 1 b 3 Q 7 V U R I R V d E V k 9 N S V Q m c X V v d D s s J n F 1 b 3 Q 7 V U R I R V d E Q 1 J B T V A m c X V v d D s s J n F 1 b 3 Q 7 V U R I R V d E U l V O T l k m c X V v d D s s J n F 1 b 3 Q 7 V U R I R V d E U 1 d F Q V Q m c X V v d D s s J n F 1 b 3 Q 7 V U R I R V d E R E l B U l I m c X V v d D s s J n F 1 b 3 Q 7 V U R I R V d E W U F X T l M m c X V v d D s s J n F 1 b 3 Q 7 V U R I R V d E R k V W R V I m c X V v d D s s J n F 1 b 3 Q 7 V U R I R V d E U 0 x F R V A m c X V v d D s s J n F 1 b 3 Q 7 V U R I R U F W T 0 l E V 0 Q m c X V v d D s s J n F 1 b 3 Q 7 V U R I R U F W V 0 h F U k 4 m c X V v d D s s J n F 1 b 3 Q 7 V U R I R U F W V 1 B O U k w m c X V v d D s s J n F 1 b 3 Q 7 V U R I R U F W V 0 9 U S F I m c X V v d D s s J n F 1 b 3 Q 7 V U R I Q V R J T U V V U 0 U m c X V v d D s s J n F 1 b 3 Q 7 V U R I Q V R J T U V H R V Q m c X V v d D s s J n F 1 b 3 Q 7 V U R I Q U x S R 0 F N V F M m c X V v d D s s J n F 1 b 3 Q 7 V U R I Q V d B T l R C Q U Q m c X V v d D s s J n F 1 b 3 Q 7 V U R I Q V N U U l V S R 0 U m c X V v d D s s J n F 1 b 3 Q 7 V U R I Q U 5 F R U R N T 1 I m c X V v d D s s J n F 1 b 3 Q 7 V U R I Q U x F U 1 N F R k Y m c X V v d D s s J n F 1 b 3 Q 7 V U R I Q V R S W V N U T 1 A m c X V v d D s s J n F 1 b 3 Q 7 V U R I Q U 5 P V F N U T 1 A m c X V v d D s s J n F 1 b 3 Q 7 V U R I Q V d T S F N U T 1 A m c X V v d D s s J n F 1 b 3 Q 7 V U R I Q U h M V E h Q U k I m c X V v d D s s J n F 1 b 3 Q 7 V U R I Q U h M V E h D V E Q m c X V v d D s s J n F 1 b 3 Q 7 V U R I Q U 1 O V E x Q U k I m c X V v d D s s J n F 1 b 3 Q 7 V U R I Q U 1 O V E x D V E Q m c X V v d D s s J n F 1 b 3 Q 7 V U R I Q V N U T 1 B B Q 1 Q m c X V v d D s s J n F 1 b 3 Q 7 V U R I Q V d P U k t Q U k I m c X V v d D s s J n F 1 b 3 Q 7 V U R I Q U Z N T F l Q U k I m c X V v d D s s J n F 1 b 3 Q 7 V U R I Q U Z N T F l D V E Q m c X V v d D s s J n F 1 b 3 Q 7 V U R I Q U d F V E h V U l Q m c X V v d D s s J n F 1 b 3 Q 7 V U R J T l R J T U V V U 0 U m c X V v d D s s J n F 1 b 3 Q 7 V U R J T l R J T U V H R V Q m c X V v d D s s J n F 1 b 3 Q 7 V U R J T k x S R 0 F N V F M m c X V v d D s s J n F 1 b 3 Q 7 V U R J T l d B T l R C Q U Q m c X V v d D s s J n F 1 b 3 Q 7 V U R J T l N U U l V S R 0 U m c X V v d D s s J n F 1 b 3 Q 7 V U R J T k 5 F R U R N T 1 I m c X V v d D s s J n F 1 b 3 Q 7 V U R J T k x F U 1 N F R k Y m c X V v d D s s J n F 1 b 3 Q 7 V U R J T l R S W V N U T 1 A m c X V v d D s s J n F 1 b 3 Q 7 V U R J T k 5 P V F N U T 1 A m c X V v d D s s J n F 1 b 3 Q 7 V U R J T l d T S F N U T 1 A m c X V v d D s s J n F 1 b 3 Q 7 V U R J T k h M V E h Q U k I m c X V v d D s s J n F 1 b 3 Q 7 V U R J T k h M V E h D V E Q m c X V v d D s s J n F 1 b 3 Q 7 V U R J T k 1 O V E x Q U k I m c X V v d D s s J n F 1 b 3 Q 7 V U R J T k 1 O V E x D V E Q m c X V v d D s s J n F 1 b 3 Q 7 V U R J T l N U T 1 B B Q 1 Q m c X V v d D s s J n F 1 b 3 Q 7 V U R J T l d P U k t Q U k I m c X V v d D s s J n F 1 b 3 Q 7 V U R J T k Z N T F l Q U k I m c X V v d D s s J n F 1 b 3 Q 7 V U R J T k Z N T F l D V E Q m c X V v d D s s J n F 1 b 3 Q 7 V U R J T k d F V E h V U l Q m c X V v d D s s J n F 1 b 3 Q 7 V U R N R V R J T U V V U 0 U m c X V v d D s s J n F 1 b 3 Q 7 V U R N R V R J T U V H R V Q m c X V v d D s s J n F 1 b 3 Q 7 V U R N R U x S R 0 F N V F M m c X V v d D s s J n F 1 b 3 Q 7 V U R N R V d B T l R C Q U Q m c X V v d D s s J n F 1 b 3 Q 7 V U R N R V N U U l V S R 0 U m c X V v d D s s J n F 1 b 3 Q 7 V U R N R U 5 F R U R N T 1 I m c X V v d D s s J n F 1 b 3 Q 7 V U R N R U x F U 1 N F R k Y m c X V v d D s s J n F 1 b 3 Q 7 V U R N R V R S W V N U T 1 A m c X V v d D s s J n F 1 b 3 Q 7 V U R N R U 5 P V F N U T 1 A m c X V v d D s s J n F 1 b 3 Q 7 V U R N R V d T S F N U T 1 A m c X V v d D s s J n F 1 b 3 Q 7 V U R N R U h M V E h Q U k I m c X V v d D s s J n F 1 b 3 Q 7 V U R N R U h M V E h D V E Q m c X V v d D s s J n F 1 b 3 Q 7 V U R N R U 1 O V E x Q U k I m c X V v d D s s J n F 1 b 3 Q 7 V U R N R U 1 O V E x D V E Q m c X V v d D s s J n F 1 b 3 Q 7 V U R N R V N U T 1 B B Q 1 Q m c X V v d D s s J n F 1 b 3 Q 7 V U R N R V d P U k t Q U k I m c X V v d D s s J n F 1 b 3 Q 7 V U R N R U Z N T F l Q U k I m c X V v d D s s J n F 1 b 3 Q 7 V U R N R U Z N T F l D V E Q m c X V v d D s s J n F 1 b 3 Q 7 V U R N R U d F V E h V U l Q m c X V v d D s s J n F 1 b 3 Q 7 V U R N R V d E R k x C T F U m c X V v d D s s J n F 1 b 3 Q 7 V U R N R V d E V E l S R U Q m c X V v d D s s J n F 1 b 3 Q 7 V U R N R V d E R F J F Q U 0 m c X V v d D s s J n F 1 b 3 Q 7 V U R N R V d E U 0 x F R V A m c X V v d D s s J n F 1 b 3 Q 7 V U R N R V d E S E 5 H U l k m c X V v d D s s J n F 1 b 3 Q 7 V U R N R V d E U 0 l U U 1 Q m c X V v d D s s J n F 1 b 3 Q 7 V U R N R U F W T 0 l E V 0 Q m c X V v d D s s J n F 1 b 3 Q 7 V U R N R U F W V 0 1 F V E g m c X V v d D s s J n F 1 b 3 Q 7 V U R N R U F W V 0 N P Q 0 4 m c X V v d D s s J n F 1 b 3 Q 7 V U R N R U F W V 1 N U S U 0 m c X V v d D s s J n F 1 b 3 Q 7 V U R N R U F W V 0 9 U S F I m c X V v d D s s J n F 1 b 3 Q 7 V U R Q U l R J T U V V U 0 U m c X V v d D s s J n F 1 b 3 Q 7 V U R Q U l R J T U V H R V Q m c X V v d D s s J n F 1 b 3 Q 7 V U R Q U k x S R 0 F N V F M m c X V v d D s s J n F 1 b 3 Q 7 V U R Q U l d B T l R C Q U Q m c X V v d D s s J n F 1 b 3 Q 7 V U R Q U l N U U l V S R 0 U m c X V v d D s s J n F 1 b 3 Q 7 V U R Q U k 5 F R U R N T 1 I m c X V v d D s s J n F 1 b 3 Q 7 V U R Q U k x F U 1 N F R k Y m c X V v d D s s J n F 1 b 3 Q 7 V U R Q U l R S W V N U T 1 A m c X V v d D s s J n F 1 b 3 Q 7 V U R Q U k 5 P V F N U T 1 A m c X V v d D s s J n F 1 b 3 Q 7 V U R Q U l d T S F N U T 1 A m c X V v d D s s J n F 1 b 3 Q 7 V U R Q U k h M V E h Q U k I m c X V v d D s s J n F 1 b 3 Q 7 V U R Q U k h M V E h D V E Q m c X V v d D s s J n F 1 b 3 Q 7 V U R Q U k 1 O V E x Q U k I m c X V v d D s s J n F 1 b 3 Q 7 V U R Q U k 1 O V E x D V E Q m c X V v d D s s J n F 1 b 3 Q 7 V U R Q U l N U T 1 B B Q 1 Q m c X V v d D s s J n F 1 b 3 Q 7 V U R Q U l d P U k t Q U k I m c X V v d D s s J n F 1 b 3 Q 7 V U R Q U k Z N T F l Q U k I m c X V v d D s s J n F 1 b 3 Q 7 V U R Q U k Z N T F l D V E Q m c X V v d D s s J n F 1 b 3 Q 7 V U R Q U k d F V E h V U l Q m c X V v d D s s J n F 1 b 3 Q 7 V U R Q U l d E R k x C T F U m c X V v d D s s J n F 1 b 3 Q 7 V U R Q U l d E V k 9 N S V Q m c X V v d D s s J n F 1 b 3 Q 7 V U R Q U l d E Q 1 J B T V A m c X V v d D s s J n F 1 b 3 Q 7 V U R Q U l d E U l V O T l k m c X V v d D s s J n F 1 b 3 Q 7 V U R Q U l d E U 1 d F Q V Q m c X V v d D s s J n F 1 b 3 Q 7 V U R Q U l d E R E l B U l I m c X V v d D s s J n F 1 b 3 Q 7 V U R Q U l d E W U F X T l M m c X V v d D s s J n F 1 b 3 Q 7 V U R Q U l d E R k V W R V I m c X V v d D s s J n F 1 b 3 Q 7 V U R Q U l d E U 0 x F R V A m c X V v d D s s J n F 1 b 3 Q 7 V U R Q U k F W T 0 l E V 0 Q m c X V v d D s s J n F 1 b 3 Q 7 V U R Q U k F W V 1 B O U k w m c X V v d D s s J n F 1 b 3 Q 7 V U R Q U k F W V 0 h F U k 4 m c X V v d D s s J n F 1 b 3 Q 7 V U R Q U k F W V 0 9 U S F I m c X V v d D s s J n F 1 b 3 Q 7 V U R U U l R J T U V V U 0 U m c X V v d D s s J n F 1 b 3 Q 7 V U R U U l R J T U V H R V Q m c X V v d D s s J n F 1 b 3 Q 7 V U R U U k x S R 0 F N V F M m c X V v d D s s J n F 1 b 3 Q 7 V U R U U l d B T l R C Q U Q m c X V v d D s s J n F 1 b 3 Q 7 V U R U U l N U U l V S R 0 U m c X V v d D s s J n F 1 b 3 Q 7 V U R U U k 5 F R U R N T 1 I m c X V v d D s s J n F 1 b 3 Q 7 V U R U U k x F U 1 N F R k Y m c X V v d D s s J n F 1 b 3 Q 7 V U R U U l R S W V N U T 1 A m c X V v d D s s J n F 1 b 3 Q 7 V U R U U k 5 P V F N U T 1 A m c X V v d D s s J n F 1 b 3 Q 7 V U R U U l d T S F N U T 1 A m c X V v d D s s J n F 1 b 3 Q 7 V U R U U k h M V E h Q U k I m c X V v d D s s J n F 1 b 3 Q 7 V U R U U k h M V E h D V E Q m c X V v d D s s J n F 1 b 3 Q 7 V U R U U k 1 O V E x Q U k I m c X V v d D s s J n F 1 b 3 Q 7 V U R U U k 1 O V E x D V E Q m c X V v d D s s J n F 1 b 3 Q 7 V U R U U l N U T 1 B B Q 1 Q m c X V v d D s s J n F 1 b 3 Q 7 V U R U U l d P U k t Q U k I m c X V v d D s s J n F 1 b 3 Q 7 V U R U U k Z N T F l Q U k I m c X V v d D s s J n F 1 b 3 Q 7 V U R U U k Z N T F l D V E Q m c X V v d D s s J n F 1 b 3 Q 7 V U R U U k d F V E h V U l Q m c X V v d D s s J n F 1 b 3 Q 7 V U R U U l d E U 1 d F Q V Q m c X V v d D s s J n F 1 b 3 Q 7 V U R U U l d E V F J N Q k w m c X V v d D s s J n F 1 b 3 Q 7 V U R U U l d E U 0 x F R V A m c X V v d D s s J n F 1 b 3 Q 7 V U R U U l d E V k 9 N S V Q m c X V v d D s s J n F 1 b 3 Q 7 V U R U U l d E S E F M V U M m c X V v d D s s J n F 1 b 3 Q 7 V U R U U l d E U 0 l U U 1 Q m c X V v d D s s J n F 1 b 3 Q 7 V U R U U l d E R k x B T l g m c X V v d D s s J n F 1 b 3 Q 7 V U R U U k F W T 0 l E V 0 Q m c X V v d D s s J n F 1 b 3 Q 7 V U R U U k F W V 1 N W V F I m c X V v d D s s J n F 1 b 3 Q 7 V U R U U k F W V 0 F M Q 0 8 m c X V v d D s s J n F 1 b 3 Q 7 V U R U U k F W V 0 9 U S F I m c X V v d D s s J n F 1 b 3 Q 7 V U R T V F R J T U V V U 0 U m c X V v d D s s J n F 1 b 3 Q 7 V U R T V F R J T U V H R V Q m c X V v d D s s J n F 1 b 3 Q 7 V U R T V E x S R 0 F N V F M m c X V v d D s s J n F 1 b 3 Q 7 V U R T V F d B T l R C Q U Q m c X V v d D s s J n F 1 b 3 Q 7 V U R T V F N U U l V S R 0 U m c X V v d D s s J n F 1 b 3 Q 7 V U R T V E 5 F R U R N T 1 I m c X V v d D s s J n F 1 b 3 Q 7 V U R T V E x F U 1 N F R k Y m c X V v d D s s J n F 1 b 3 Q 7 V U R T V F R S W V N U T 1 A m c X V v d D s s J n F 1 b 3 Q 7 V U R T V E 5 P V F N U T 1 A m c X V v d D s s J n F 1 b 3 Q 7 V U R T V F d T S F N U T 1 A m c X V v d D s s J n F 1 b 3 Q 7 V U R T V E h M V E h Q U k I m c X V v d D s s J n F 1 b 3 Q 7 V U R T V E h M V E h D V E Q m c X V v d D s s J n F 1 b 3 Q 7 V U R T V E 1 O V E x Q U k I m c X V v d D s s J n F 1 b 3 Q 7 V U R T V E 1 O V E x D V E Q m c X V v d D s s J n F 1 b 3 Q 7 V U R T V F N U T 1 B B Q 1 Q m c X V v d D s s J n F 1 b 3 Q 7 V U R T V F d P U k t Q U k I m c X V v d D s s J n F 1 b 3 Q 7 V U R T V E Z N T F l Q U k I m c X V v d D s s J n F 1 b 3 Q 7 V U R T V E Z N T F l D V E Q m c X V v d D s s J n F 1 b 3 Q 7 V U R T V E d F V E h V U l Q m c X V v d D s s J n F 1 b 3 Q 7 V U R T V F d E R k x C T F U m c X V v d D s s J n F 1 b 3 Q 7 V U R T V F d E V E l S R U Q m c X V v d D s s J n F 1 b 3 Q 7 V U R T V F d E R F J F Q U 0 m c X V v d D s s J n F 1 b 3 Q 7 V U R T V F d E U 0 x F R V A m c X V v d D s s J n F 1 b 3 Q 7 V U R T V F d E S E 5 H U l k m c X V v d D s s J n F 1 b 3 Q 7 V U R T V F d E U 0 l U U 1 Q m c X V v d D s s J n F 1 b 3 Q 7 V U R T V E F W T 0 l E V 0 Q m c X V v d D s s J n F 1 b 3 Q 7 V U R T V E F W V 1 N U S U 0 m c X V v d D s s J n F 1 b 3 Q 7 V U R T V E F W V 0 N P Q 0 4 m c X V v d D s s J n F 1 b 3 Q 7 V U R T V E F W V 0 1 F V E g m c X V v d D s s J n F 1 b 3 Q 7 V U R T V E F W V 0 9 U S F I m c X V v d D s s J n F 1 b 3 Q 7 V U R T V l R J T U V V U 0 U m c X V v d D s s J n F 1 b 3 Q 7 V U R T V l R J T U V H R V Q m c X V v d D s s J n F 1 b 3 Q 7 V U R T V k x S R 0 F N V F M m c X V v d D s s J n F 1 b 3 Q 7 V U R T V l d B T l R C Q U Q m c X V v d D s s J n F 1 b 3 Q 7 V U R T V l N U U l V S R 0 U m c X V v d D s s J n F 1 b 3 Q 7 V U R T V k 5 F R U R N T 1 I m c X V v d D s s J n F 1 b 3 Q 7 V U R T V k x F U 1 N F R k Y m c X V v d D s s J n F 1 b 3 Q 7 V U R T V l R S W V N U T 1 A m c X V v d D s s J n F 1 b 3 Q 7 V U R T V k 5 P V F N U T 1 A m c X V v d D s s J n F 1 b 3 Q 7 V U R T V l d T S F N U T 1 A m c X V v d D s s J n F 1 b 3 Q 7 V U R T V k h M V E h Q U k I m c X V v d D s s J n F 1 b 3 Q 7 V U R T V k h M V E h D V E Q m c X V v d D s s J n F 1 b 3 Q 7 V U R T V k 1 O V E x Q U k I m c X V v d D s s J n F 1 b 3 Q 7 V U R T V k 1 O V E x D V E Q m c X V v d D s s J n F 1 b 3 Q 7 V U R T V l N U T 1 B B Q 1 Q m c X V v d D s s J n F 1 b 3 Q 7 V U R T V l d P U k t Q U k I m c X V v d D s s J n F 1 b 3 Q 7 V U R T V k Z N T F l Q U k I m c X V v d D s s J n F 1 b 3 Q 7 V U R T V k Z N T F l D V E Q m c X V v d D s s J n F 1 b 3 Q 7 V U R T V k d F V E h V U l Q m c X V v d D s s J n F 1 b 3 Q 7 V U R T V l d E U 1 d F Q V Q m c X V v d D s s J n F 1 b 3 Q 7 V U R T V l d E V F J N Q k w m c X V v d D s s J n F 1 b 3 Q 7 V U R T V l d E U 0 x F R V A m c X V v d D s s J n F 1 b 3 Q 7 V U R T V l d E V k 9 N S V Q m c X V v d D s s J n F 1 b 3 Q 7 V U R T V l d E S E F M V U M m c X V v d D s s J n F 1 b 3 Q 7 V U R T V l d E U 0 l U U 1 Q m c X V v d D s s J n F 1 b 3 Q 7 V U R T V l d E R k x B T l g m c X V v d D s s J n F 1 b 3 Q 7 V U R T V k F W T 0 l E V 0 Q m c X V v d D s s J n F 1 b 3 Q 7 V U R T V k F W V 1 N W V F I m c X V v d D s s J n F 1 b 3 Q 7 V U R T V k F W V 0 F M Q 0 8 m c X V v d D s s J n F 1 b 3 Q 7 V U R T V k F W V 0 9 U S F I m c X V v d D s s J n F 1 b 3 Q 7 U F l V R D V B T E M m c X V v d D s s J n F 1 b 3 Q 7 U F l V R D V N U k o m c X V v d D s s J n F 1 b 3 Q 7 U F l V R D V D T 0 M m c X V v d D s s J n F 1 b 3 Q 7 U F l V R D V I R V I m c X V v d D s s J n F 1 b 3 Q 7 U F l V R D V I Q U w m c X V v d D s s J n F 1 b 3 Q 7 U F l V R D V J T k g m c X V v d D s s J n F 1 b 3 Q 7 U F l V R D V N V E g m c X V v d D s s J n F 1 b 3 Q 7 R U R V R D V Q T l J N S V M m c X V v d D s s J n F 1 b 3 Q 7 R U R V R D V Q T l J V T k 0 m c X V v d D s s J n F 1 b 3 Q 7 R U R V R D V U U l F N S V M m c X V v d D s s J n F 1 b 3 Q 7 R U R V R D V U U l F V T k 0 m c X V v d D s s J n F 1 b 3 Q 7 R U R V R D V T V E 1 N S V M m c X V v d D s s J n F 1 b 3 Q 7 R U R V R D V T V E 1 V T k 0 m c X V v d D s s J n F 1 b 3 Q 7 R U R V R D V T R U R N S V M m c X V v d D s s J n F 1 b 3 Q 7 R U R V R D V T R U R V T k 0 m c X V v d D s s J n F 1 b 3 Q 7 S V J Q W V V E N U F M Q y Z x d W 9 0 O y w m c X V v d D t J S V B Z V U Q 1 Q U x D J n F 1 b 3 Q 7 L C Z x d W 9 0 O 0 l S U F l V R D V N U k o m c X V v d D s s J n F 1 b 3 Q 7 S U l Q W V V E N U 1 S S i Z x d W 9 0 O y w m c X V v d D t J U l B Z V U Q 1 Q 0 9 D J n F 1 b 3 Q 7 L C Z x d W 9 0 O 0 l J U F l V R D V D T 0 M m c X V v d D s s J n F 1 b 3 Q 7 S V J Q W V V E N U h F U i Z x d W 9 0 O y w m c X V v d D t J S V B Z V U Q 1 S E V S J n F 1 b 3 Q 7 L C Z x d W 9 0 O 0 l S U F l V R D V I Q U w m c X V v d D s s J n F 1 b 3 Q 7 S U l Q W V V E N U h B T C Z x d W 9 0 O y w m c X V v d D t J U l B Z V U Q 1 S U 5 I J n F 1 b 3 Q 7 L C Z x d W 9 0 O 0 l J U F l V R D V J T k g m c X V v d D s s J n F 1 b 3 Q 7 S V J Q W V V E N U 1 U S C Z x d W 9 0 O y w m c X V v d D t J S V B Z V U Q 1 T V R I J n F 1 b 3 Q 7 L C Z x d W 9 0 O 0 l S V U Q 1 U E 5 S T U l T J n F 1 b 3 Q 7 L C Z x d W 9 0 O 0 l J V U Q 1 U E 5 S T U l T J n F 1 b 3 Q 7 L C Z x d W 9 0 O 0 l S V U Q 1 U E 5 S V U 5 N J n F 1 b 3 Q 7 L C Z x d W 9 0 O 0 l J V U Q 1 U E 5 S V U 5 N J n F 1 b 3 Q 7 L C Z x d W 9 0 O 0 l S V U Q 1 V F J R T U l T J n F 1 b 3 Q 7 L C Z x d W 9 0 O 0 l J V U Q 1 V F J R T U l T J n F 1 b 3 Q 7 L C Z x d W 9 0 O 0 l S V U Q 1 V F J R V U 5 N J n F 1 b 3 Q 7 L C Z x d W 9 0 O 0 l J V U Q 1 V F J R V U 5 N J n F 1 b 3 Q 7 L C Z x d W 9 0 O 0 l S V U Q 1 U 1 R N T U l T J n F 1 b 3 Q 7 L C Z x d W 9 0 O 0 l J V U Q 1 U 1 R N T U l T J n F 1 b 3 Q 7 L C Z x d W 9 0 O 0 l S V U Q 1 U 1 R N V U 5 N J n F 1 b 3 Q 7 L C Z x d W 9 0 O 0 l J V U Q 1 U 1 R N V U 5 N J n F 1 b 3 Q 7 L C Z x d W 9 0 O 0 l S V U Q 1 U 0 V E T U l T J n F 1 b 3 Q 7 L C Z x d W 9 0 O 0 l J V U Q 1 U 0 V E T U l T J n F 1 b 3 Q 7 L C Z x d W 9 0 O 0 l S V U Q 1 U 0 V E V U 5 N J n F 1 b 3 Q 7 L C Z x d W 9 0 O 0 l J V U Q 1 U 0 V E V U 5 N J n F 1 b 3 Q 7 L C Z x d W 9 0 O 0 l S U F l T R V Y 1 Q U x D J n F 1 b 3 Q 7 L C Z x d W 9 0 O 0 l J U F l T R V Y 1 Q U x D J n F 1 b 3 Q 7 L C Z x d W 9 0 O 0 l S U F l T R V Y 1 T V J K J n F 1 b 3 Q 7 L C Z x d W 9 0 O 0 l J U F l T R V Y 1 T V J K J n F 1 b 3 Q 7 L C Z x d W 9 0 O 0 l S U F l T R V Y 1 Q 0 9 D J n F 1 b 3 Q 7 L C Z x d W 9 0 O 0 l J U F l T R V Y 1 Q 0 9 D J n F 1 b 3 Q 7 L C Z x d W 9 0 O 0 l S U F l T R V Y 1 S E V S J n F 1 b 3 Q 7 L C Z x d W 9 0 O 0 l J U F l T R V Y 1 S E V S J n F 1 b 3 Q 7 L C Z x d W 9 0 O 0 l S U F l T R V Y 1 T V R I J n F 1 b 3 Q 7 L C Z x d W 9 0 O 0 l J U F l T R V Y 1 T V R I J n F 1 b 3 Q 7 L C Z x d W 9 0 O 0 l S U F l T R V Y 1 S E F M J n F 1 b 3 Q 7 L C Z x d W 9 0 O 0 l J U F l T R V Y 1 S E F M J n F 1 b 3 Q 7 L C Z x d W 9 0 O 0 l S U F l T R V Y 1 S U 5 I J n F 1 b 3 Q 7 L C Z x d W 9 0 O 0 l J U F l T R V Y 1 S U 5 I J n F 1 b 3 Q 7 L C Z x d W 9 0 O 0 l S U 0 V W U E 5 S T U l T J n F 1 b 3 Q 7 L C Z x d W 9 0 O 0 l J U 0 V W U E 5 S T U l T J n F 1 b 3 Q 7 L C Z x d W 9 0 O 0 l S U 0 V W U E 5 S V U 5 N J n F 1 b 3 Q 7 L C Z x d W 9 0 O 0 l J U 0 V W U E 5 S V U 5 N J n F 1 b 3 Q 7 L C Z x d W 9 0 O 0 l S U 0 V W V F J R T U l T J n F 1 b 3 Q 7 L C Z x d W 9 0 O 0 l J U 0 V W V F J R T U l T J n F 1 b 3 Q 7 L C Z x d W 9 0 O 0 l S U 0 V W V F J R V U 5 N J n F 1 b 3 Q 7 L C Z x d W 9 0 O 0 l J U 0 V W V F J R V U 5 N J n F 1 b 3 Q 7 L C Z x d W 9 0 O 0 l S U 0 V W U 1 R N T U l T J n F 1 b 3 Q 7 L C Z x d W 9 0 O 0 l J U 0 V W U 1 R N T U l T J n F 1 b 3 Q 7 L C Z x d W 9 0 O 0 l S U 0 V W U 1 R N V U 5 N J n F 1 b 3 Q 7 L C Z x d W 9 0 O 0 l J U 0 V W U 1 R N V U 5 N J n F 1 b 3 Q 7 L C Z x d W 9 0 O 0 l S U 0 V W U 0 V E T U l T J n F 1 b 3 Q 7 L C Z x d W 9 0 O 0 l J U 0 V W U 0 V E T U l T J n F 1 b 3 Q 7 L C Z x d W 9 0 O 0 l S U 0 V W U 0 V E V U 5 N J n F 1 b 3 Q 7 L C Z x d W 9 0 O 0 l J U 0 V W U 0 V E V U 5 N J n F 1 b 3 Q 7 L C Z x d W 9 0 O 1 V E N V R S U V N E T U l T J n F 1 b 3 Q 7 L C Z x d W 9 0 O 1 V E N V R S U V N E V U 5 N J n F 1 b 3 Q 7 L C Z x d W 9 0 O 1 V E N V R S U V N E Q U 5 Z J n F 1 b 3 Q 7 L C Z x d W 9 0 O 1 V E N V B T W U 1 J U y Z x d W 9 0 O y w m c X V v d D t V R D V Q U 1 l V T k 0 m c X V v d D s s J n F 1 b 3 Q 7 V U Q 1 U F N Z Q U 5 Z J n F 1 b 3 Q 7 L C Z x d W 9 0 O 1 V E N U 9 Q S U 1 J U y Z x d W 9 0 O y w m c X V v d D t V R D V P U E l V T k 0 m c X V v d D s s J n F 1 b 3 Q 7 V U Q 1 T 1 B J Q U 5 Z J n F 1 b 3 Q 7 L C Z x d W 9 0 O 1 V E N U h S U E 5 S T U l T J n F 1 b 3 Q 7 L C Z x d W 9 0 O 1 V E N U h S U E 5 S V U 5 N J n F 1 b 3 Q 7 L C Z x d W 9 0 O 1 V E N U h S U E 5 S Q U 5 Z J n F 1 b 3 Q 7 L C Z x d W 9 0 O 1 V E N U N O U 0 1 J U y Z x d W 9 0 O y w m c X V v d D t V R D V D T l N V T k 0 m c X V v d D s s J n F 1 b 3 Q 7 V U Q 1 Q 0 5 T Q U 5 Z J n F 1 b 3 Q 7 L C Z x d W 9 0 O 1 V E N U l M T E 1 J U y Z x d W 9 0 O y w m c X V v d D t V R D V J T E x V T k 0 m c X V v d D s s J n F 1 b 3 Q 7 V U Q 1 S U x M Q U 5 Z J n F 1 b 3 Q 7 L C Z x d W 9 0 O 1 V E N U l F T U 1 J U y Z x d W 9 0 O y w m c X V v d D t V R D V J R U 1 V T k 0 m c X V v d D s s J n F 1 b 3 Q 7 V U Q 1 S U V N Q U 5 Z J n F 1 b 3 Q 7 L C Z x d W 9 0 O 1 V E N U l M Q U x N S V M m c X V v d D s s J n F 1 b 3 Q 7 V U Q 1 S U x B T F V O T S Z x d W 9 0 O y w m c X V v d D t V R D V J T E F M Q U 5 Z J n F 1 b 3 Q 7 L C Z x d W 9 0 O 1 V E N U l M Q U F M T U l T J n F 1 b 3 Q 7 L C Z x d W 9 0 O 1 V E N U l M Q U F M V U 5 N J n F 1 b 3 Q 7 L C Z x d W 9 0 O 1 V E N U l M Q U F M Q U 5 Z J n F 1 b 3 Q 7 L C Z x d W 9 0 O 1 V E N U l M T k F M T U l T J n F 1 b 3 Q 7 L C Z x d W 9 0 O 1 V E N U l M T k F M V U 5 N J n F 1 b 3 Q 7 L C Z x d W 9 0 O 1 V E N U l M T k F M Q U 5 Z J n F 1 b 3 Q 7 L C Z x d W 9 0 O 1 V E N U F M T k l M T U l T J n F 1 b 3 Q 7 L C Z x d W 9 0 O 1 V E N U F M T k l M V U 5 N J n F 1 b 3 Q 7 L C Z x d W 9 0 O 1 V E N U F M T k l M Q U 5 Z J n F 1 b 3 Q 7 L C Z x d W 9 0 O 1 V E W V I 1 U E 5 S Q U 5 Z J n F 1 b 3 Q 7 L C Z x d W 9 0 O 1 V E W V I 1 U 0 V E Q U 5 Z J n F 1 b 3 Q 7 L C Z x d W 9 0 O 1 V E W V I 1 U 1 R N Q U 5 Z J n F 1 b 3 Q 7 L C Z x d W 9 0 O 1 V E W V I 1 V F J R Q U 5 Z J n F 1 b 3 Q 7 L C Z x d W 9 0 O 1 N F V l l S U E 5 S Q U 5 Z J n F 1 b 3 Q 7 L C Z x d W 9 0 O 1 N F V l l S V F J R Q U 5 Z J n F 1 b 3 Q 7 L C Z x d W 9 0 O 1 N F V l l S U 1 R N Q U 5 Z J n F 1 b 3 Q 7 L C Z x d W 9 0 O 1 N F V l l S U 0 V E Q U 5 Z J n F 1 b 3 Q 7 L C Z x d W 9 0 O 0 J P T 0 t F R C Z x d W 9 0 O y w m c X V v d D t O T 0 J P T 0 t Z M i Z x d W 9 0 O y w m c X V v d D t C S 0 1 W V E h G V C Z x d W 9 0 O y w m c X V v d D t C S 0 x B U k N O W S Z x d W 9 0 O y w m c X V v d D t C S 0 J V U k d M J n F 1 b 3 Q 7 L C Z x d W 9 0 O 0 J L U 1 J W S U 9 M J n F 1 b 3 Q 7 L C Z x d W 9 0 O 0 J L U 0 1 B U 0 x U J n F 1 b 3 Q 7 L C Z x d W 9 0 O 0 J L U k 9 C J n F 1 b 3 Q 7 L C Z x d W 9 0 O 0 J L Q V J T T 0 4 m c X V v d D s s J n F 1 b 3 Q 7 Q k t E U l Z J T k Y m c X V v d D s s J n F 1 b 3 Q 7 Q k t E U l V O S y Z x d W 9 0 O y w m c X V v d D t C S 1 B P U 1 R P Q i Z x d W 9 0 O y w m c X V v d D t C S 0 R S V U c m c X V v d D s s J n F 1 b 3 Q 7 Q k t T R V h O U i Z x d W 9 0 O y w m c X V v d D t C S 0 Z S Q V V E J n F 1 b 3 Q 7 L C Z x d W 9 0 O 0 J L T 1 R I J n F 1 b 3 Q 7 L C Z x d W 9 0 O 0 J L T 1 R I T 0 Y y J n F 1 b 3 Q 7 L C Z x d W 9 0 O 1 B S T 0 J B V E 9 O J n F 1 b 3 Q 7 L C Z x d W 9 0 O 1 B B U k 9 M U k V M J n F 1 b 3 Q 7 L C Z x d W 9 0 O 0 R S V k l O Q U x D T y Z x d W 9 0 O y w m c X V v d D t E U l Z J T k 1 B U k o m c X V v d D s s J n F 1 b 3 Q 7 R F J W S U 5 D T 0 N O J n F 1 b 3 Q 7 L C Z x d W 9 0 O 0 R S V k l O S E V S T i Z x d W 9 0 O y w m c X V v d D t E U l Z J T k h B T E w m c X V v d D s s J n F 1 b 3 Q 7 R F J W S U 5 J T k h M J n F 1 b 3 Q 7 L C Z x d W 9 0 O 0 R S V k l O T U V U S C Z x d W 9 0 O y w m c X V v d D t E U l Z J T k F M T 0 4 m c X V v d D s s J n F 1 b 3 Q 7 T V h N S l B O T F Q m c X V v d D s s J n F 1 b 3 Q 7 R F J W S U 5 B T E N P M i Z x d W 9 0 O y w m c X V v d D t E U l Z J T k 1 B U k o y J n F 1 b 3 Q 7 L C Z x d W 9 0 O 0 R S V k l O R F J H J n F 1 b 3 Q 7 L C Z x d W 9 0 O 0 R S V k l O R F J P V E 1 K J n F 1 b 3 Q 7 L C Z x d W 9 0 O 0 R S V k l O Q U x E U k c m c X V v d D s s J n F 1 b 3 Q 7 U E F S T 0 w m c X V v d D s s J n F 1 b 3 Q 7 U F J P Q i Z x d W 9 0 O y w m c X V v d D t N U k p Z U k J G U i Z x d W 9 0 O y w m c X V v d D t N U k p B R 0 x T V C Z x d W 9 0 O y w m c X V v d D t N U k p Z T F U m c X V v d D s s J n F 1 b 3 Q 7 T V J K T U x V J n F 1 b 3 Q 7 L C Z x d W 9 0 O 0 N J R 0 F H T F N U J n F 1 b 3 Q 7 L C Z x d W 9 0 O 0 N J R 1 l M V S Z x d W 9 0 O y w m c X V v d D t D S U d N T F U m c X V v d D s s J n F 1 b 3 Q 7 Q 0 l H R E x M U 1 Q m c X V v d D s s J n F 1 b 3 Q 7 Q 0 l H R E x Z T F U m c X V v d D s s J n F 1 b 3 Q 7 Q 0 l H R E x N T F U m c X V v d D s s J n F 1 b 3 Q 7 U 0 1 L Q U d M Q V N U J n F 1 b 3 Q 7 L C Z x d W 9 0 O 1 N N S 1 l S T E F T V C Z x d W 9 0 O y w m c X V v d D t T T U t N T 0 x B U 1 Q m c X V v d D s s J n F 1 b 3 Q 7 Q 0 d S Q U d M U 1 Q m c X V v d D s s J n F 1 b 3 Q 7 Q 0 l H Q V J Z T F U m c X V v d D s s J n F 1 b 3 Q 7 Q 0 l H Q V J N T F U m c X V v d D s s J n F 1 b 3 Q 7 Q U x D Q U d M U 1 Q m c X V v d D s s J n F 1 b 3 Q 7 Q U x D W U x V J n F 1 b 3 Q 7 L C Z x d W 9 0 O 0 F M Q 0 1 M V S Z x d W 9 0 O y w m c X V v d D t D T 0 N B R 0 x T V C Z x d W 9 0 O y w m c X V v d D t D T 0 N Z T F U m c X V v d D s s J n F 1 b 3 Q 7 Q 0 9 D T U x V J n F 1 b 3 Q 7 L C Z x d W 9 0 O 0 N S S 0 F H T F N U J n F 1 b 3 Q 7 L C Z x d W 9 0 O 0 N S S 1 l M V S Z x d W 9 0 O y w m c X V v d D t D U k t N T F U m c X V v d D s s J n F 1 b 3 Q 7 S E V S Q U d M U 1 Q m c X V v d D s s J n F 1 b 3 Q 7 S E V S W U x V J n F 1 b 3 Q 7 L C Z x d W 9 0 O 0 h F U k 1 M V S Z x d W 9 0 O y w m c X V v d D t I Q U x M Q U d M U 1 Q m c X V v d D s s J n F 1 b 3 Q 7 S E F M T F l S T F N U J n F 1 b 3 Q 7 L C Z x d W 9 0 O 0 h B T E x N T 0 x T V C Z x d W 9 0 O y w m c X V v d D t M U 0 R B R 0 x T V C Z x d W 9 0 O y w m c X V v d D t M U 0 R Z T F U m c X V v d D s s J n F 1 b 3 Q 7 T F N E T U x V J n F 1 b 3 Q 7 L C Z x d W 9 0 O 1 B D U E F H T F N U J n F 1 b 3 Q 7 L C Z x d W 9 0 O 1 B D U F l M V S Z x d W 9 0 O y w m c X V v d D t Q Q 1 B N T F U m c X V v d D s s J n F 1 b 3 Q 7 R U N T V E 1 P Q U d M J n F 1 b 3 Q 7 L C Z x d W 9 0 O 0 V D U 1 R N T 1 l M V S Z x d W 9 0 O y w m c X V v d D t F Q 1 N U T U 9 N T F U m c X V v d D s s J n F 1 b 3 Q 7 S U 5 I T E F H T F N U J n F 1 b 3 Q 7 L C Z x d W 9 0 O 0 l O S E x Z U k x T V C Z x d W 9 0 O y w m c X V v d D t J T k h M T U 9 M U 1 Q m c X V v d D s s J n F 1 b 3 Q 7 T U V U S E F H T F N U J n F 1 b 3 Q 7 L C Z x d W 9 0 O 0 1 F V E h Z U k x T V C Z x d W 9 0 O y w m c X V v d D t N R V R I T U 9 M U 1 Q m c X V v d D s s J n F 1 b 3 Q 7 Q 0 l H W V J C R l I m c X V v d D s s J n F 1 b 3 Q 7 Q U x D W V J C R l I m c X V v d D s s J n F 1 b 3 Q 7 Q 0 9 D W V J C R l I m c X V v d D s s J n F 1 b 3 Q 7 V F h F V l J S Q 1 Z E J n F 1 b 3 Q 7 L C Z x d W 9 0 O 1 R Y W V J S R U N W R C Z x d W 9 0 O y w m c X V v d D t U W F l S V V N F Q U R C J n F 1 b 3 Q 7 L C Z x d W 9 0 O 1 R Y W V J I T 1 N P V i Z x d W 9 0 O y w m c X V v d D t U W F l S S E 9 T Q U Q m c X V v d D s s J n F 1 b 3 Q 7 V F h Z U l J F U 0 9 W J n F 1 b 3 Q 7 L C Z x d W 9 0 O 1 R Y W V J S R V N B R C Z x d W 9 0 O y w m c X V v d D t U W F l S T 1 V U U F Q m c X V v d D s s J n F 1 b 3 Q 7 V F h Z U k 9 V V E F E J n F 1 b 3 Q 7 L C Z x d W 9 0 O 1 R Y W V J N S E N P U C Z x d W 9 0 O y w m c X V v d D t U W F l S T U h D Q U Q m c X V v d D s s J n F 1 b 3 Q 7 V F h Z U k V N U k d O J n F 1 b 3 Q 7 L C Z x d W 9 0 O 1 R Y W V J F T V J B R C Z x d W 9 0 O y w m c X V v d D t U W F l S R F J Q U l Y m c X V v d D s s J n F 1 b 3 Q 7 V F h Z U k R S U E F E J n F 1 b 3 Q 7 L C Z x d W 9 0 O 1 R Y W V J Q U k l T T i Z x d W 9 0 O y w m c X V v d D t U W F l S U F J J Q U Q m c X V v d D s s J n F 1 b 3 Q 7 V F h Z U l N M R k h Q J n F 1 b 3 Q 7 L C Z x d W 9 0 O 1 R Y W V J T T E Z B R C Z x d W 9 0 O y w m c X V v d D t U W F l S V E V M R S Z x d W 9 0 O y w m c X V v d D t U W F l S T 1 R I R V I m c X V v d D s s J n F 1 b 3 Q 7 V F h Z U k 9 U S F N Q M i Z x d W 9 0 O y w m c X V v d D t U W F l S T 1 R I Q U Q m c X V v d D s s J n F 1 b 3 Q 7 V F h Z U k V S R F J H J n F 1 b 3 Q 7 L C Z x d W 9 0 O 1 R Y W V J F U k 5 V T T I m c X V v d D s s J n F 1 b 3 Q 7 V F h D V V J S R U 5 U J n F 1 b 3 Q 7 L C Z x d W 9 0 O 0 5 E V F h Z U k F E R y Z x d W 9 0 O y w m c X V v d D t O R E 1 P U l R Y W V I m c X V v d D s s J n F 1 b 3 Q 7 T k R N T 1 J U Q U x D J n F 1 b 3 Q 7 L C Z x d W 9 0 O 0 5 E T U 9 S V E 1 S S i Z x d W 9 0 O y w m c X V v d D t O R E 1 P U l R D T 0 M m c X V v d D s s J n F 1 b 3 Q 7 T k R N T 1 J U S E V S J n F 1 b 3 Q 7 L C Z x d W 9 0 O 0 5 E T U 9 S V E h B T C Z x d W 9 0 O y w m c X V v d D t O R E 1 P U l R J T k g m c X V v d D s s J n F 1 b 3 Q 7 T k R N T 1 J U T V R I J n F 1 b 3 Q 7 L C Z x d W 9 0 O 0 5 E T U 9 S V F B O U i Z x d W 9 0 O y w m c X V v d D t O R E 1 P U l R U U l E m c X V v d D s s J n F 1 b 3 Q 7 T k R N T 1 J U U 1 R N J n F 1 b 3 Q 7 L C Z x d W 9 0 O 0 5 E T U 9 S V F N F R C Z x d W 9 0 O y w m c X V v d D t O R E 1 P U l R P V E g m c X V v d D s s J n F 1 b 3 Q 7 T k R U W F l S Q U x D J n F 1 b 3 Q 7 L C Z x d W 9 0 O 0 5 E V F h Z U k 1 S S i Z x d W 9 0 O y w m c X V v d D t O R F R Y W V J D T 0 M m c X V v d D s s J n F 1 b 3 Q 7 T k R U W F l S S E V S J n F 1 b 3 Q 7 L C Z x d W 9 0 O 0 5 E V F h Z U k h B T C Z x d W 9 0 O y w m c X V v d D t O R F R Y W V J J T k g m c X V v d D s s J n F 1 b 3 Q 7 T k R U W F l S T V R I J n F 1 b 3 Q 7 L C Z x d W 9 0 O 0 5 E V F h Z U l B O U i Z x d W 9 0 O y w m c X V v d D t O R F R Y W V J U U l E m c X V v d D s s J n F 1 b 3 Q 7 T k R U W F l S U 1 R N J n F 1 b 3 Q 7 L C Z x d W 9 0 O 0 5 E V F h Z U l N F R C Z x d W 9 0 O y w m c X V v d D t O R F R Y W V J P V E g m c X V v d D s s J n F 1 b 3 Q 7 T k R U W F l P V E g x J n F 1 b 3 Q 7 L C Z x d W 9 0 O 0 5 E V F h Z T 1 R I M i Z x d W 9 0 O y w m c X V v d D t O R F R Y W U 9 U S D M m c X V v d D s s J n F 1 b 3 Q 7 T k R U W F l P V E g 0 J n F 1 b 3 Q 7 L C Z x d W 9 0 O 0 5 E V F h Z T 1 R I N S Z x d W 9 0 O y w m c X V v d D t O R F R Y R U Z G U l Q m c X V v d D s s J n F 1 b 3 Q 7 T k R U W E 5 P Q 0 9 W J n F 1 b 3 Q 7 L C Z x d W 9 0 O 0 5 E V F h O T 1 R Q W S Z x d W 9 0 O y w m c X V v d D t O R F R Y V F N Q S F I m c X V v d D s s J n F 1 b 3 Q 7 T k R U W F d B T l R E J n F 1 b 3 Q 7 L C Z x d W 9 0 O 0 5 E V F h O U 1 R P U C Z x d W 9 0 O y w m c X V v d D t O R F R Y U E Z V T E w m c X V v d D s s J n F 1 b 3 Q 7 T k R U W E R L V 0 h S J n F 1 b 3 Q 7 L C Z x d W 9 0 O 0 5 E V F h O Q l J O R y Z x d W 9 0 O y w m c X V v d D t O R F R Y S k 9 C T k c m c X V v d D s s J n F 1 b 3 Q 7 T k R U W E 5 P T k V E J n F 1 b 3 Q 7 L C Z x d W 9 0 O 0 5 E V F h I Q U 5 E T C Z x d W 9 0 O y w m c X V v d D t O R F R Y T k 9 I T F A m c X V v d D s s J n F 1 b 3 Q 7 T k R U W E 5 U S U 1 F J n F 1 b 3 Q 7 L C Z x d W 9 0 O 0 5 E V F h G T k R P V S Z x d W 9 0 O y w m c X V v d D t O R F R Y T 1 R S U 0 4 m c X V v d D s s J n F 1 b 3 Q 7 T k R U W E 1 J T V B U J n F 1 b 3 Q 7 L C Z x d W 9 0 O 0 5 E T V J F R k Z S V C Z x d W 9 0 O y w m c X V v d D t O R E 1 S T k 9 D T 1 Y m c X V v d D s s J n F 1 b 3 Q 7 T k R N U k 5 P V F B Z J n F 1 b 3 Q 7 L C Z x d W 9 0 O 0 5 E T V J U U 1 B I U i Z x d W 9 0 O y w m c X V v d D t O R E 1 S V 0 F O V E Q m c X V v d D s s J n F 1 b 3 Q 7 T k R N U k 5 T V E 9 Q J n F 1 b 3 Q 7 L C Z x d W 9 0 O 0 5 E T V J Q R l V M T C Z x d W 9 0 O y w m c X V v d D t O R E 1 S R E t X S F I m c X V v d D s s J n F 1 b 3 Q 7 T k R N U k 5 C U k 5 H J n F 1 b 3 Q 7 L C Z x d W 9 0 O 0 5 E T V J K T 0 J O R y Z x d W 9 0 O y w m c X V v d D t O R E 1 S T k 9 O R U Q m c X V v d D s s J n F 1 b 3 Q 7 T k R N U k h B T k R M J n F 1 b 3 Q 7 L C Z x d W 9 0 O 0 5 E T V J O T 0 h M U C Z x d W 9 0 O y w m c X V v d D t O R E 1 S T l R J T U U m c X V v d D s s J n F 1 b 3 Q 7 T k R N U k Z O R E 9 V J n F 1 b 3 Q 7 L C Z x d W 9 0 O 0 5 E T V J P V F J T T i Z x d W 9 0 O y w m c X V v d D t O R E 1 S T U l N U F Q m c X V v d D s s J n F 1 b 3 Q 7 V F h S Q 1 Z E U k V D J n F 1 b 3 Q 7 L C Z x d W 9 0 O 1 R Y T F R Q W U 1 O U E x D M i Z x d W 9 0 O y w m c X V v d D t U W F l S V V N F Q U x D J n F 1 b 3 Q 7 L C Z x d W 9 0 O 1 R Y W V J V U 0 V N U k o m c X V v d D s s J n F 1 b 3 Q 7 V F h Z U l V T R U N P Q y Z x d W 9 0 O y w m c X V v d D t U W F l S V V N F S E V S J n F 1 b 3 Q 7 L C Z x d W 9 0 O 1 R Y W V J V U 0 V I Q U w m c X V v d D s s J n F 1 b 3 Q 7 V F h Z U l V T R U l O S C Z x d W 9 0 O y w m c X V v d D t U W F l S V V N F T V R I J n F 1 b 3 Q 7 L C Z x d W 9 0 O 1 R Y W V J V U 0 V Q T l I m c X V v d D s s J n F 1 b 3 Q 7 V F h Z U l V T R V R S U S Z x d W 9 0 O y w m c X V v d D t U W F l S V V N F U 1 R N J n F 1 b 3 Q 7 L C Z x d W 9 0 O 1 R Y W V J V U 0 V T R U Q m c X V v d D s s J n F 1 b 3 Q 7 V F h Z U l V T R U 9 U S C Z x d W 9 0 O y w m c X V v d D t U W F l S V V N F T U F J T j I m c X V v d D s s J n F 1 b 3 Q 7 V F h M V F l P Q 0 9 N M i Z x d W 9 0 O y w m c X V v d D t U W E x U W U R B W V M y J n F 1 b 3 Q 7 L C Z x d W 9 0 O 1 R Y T F R Q W U h J T l M m c X V v d D s s J n F 1 b 3 Q 7 V F h M V F B Z T U N S R S Z x d W 9 0 O y w m c X V v d D t U W E x U U F l N Q 0 F E J n F 1 b 3 Q 7 L C Z x d W 9 0 O 1 R Y T F R Q W V B V Q k w m c X V v d D s s J n F 1 b 3 Q 7 V F h M V F B Z U 1 Z O R y Z x d W 9 0 O y w m c X V v d D t U W E x U U F l P V E h S M i Z x d W 9 0 O y w m c X V v d D t U W E x U U F l F T V B M J n F 1 b 3 Q 7 L C Z x d W 9 0 O 1 R Y T F R Q W U Z S R U U m c X V v d D s s J n F 1 b 3 Q 7 V F h Z U k 9 O R F R Y J n F 1 b 3 Q 7 L C Z x d W 9 0 O 1 R Y W U F M T 0 5 B R y Z x d W 9 0 O y w m c X V v d D t U W F l B T E 9 E U k c m c X V v d D s s J n F 1 b 3 Q 7 V F h Z Q U x P R E F H J n F 1 b 3 Q 7 L C Z x d W 9 0 O 1 R Y W U R S T 0 5 B R y Z x d W 9 0 O y w m c X V v d D t U W F l E U k 9 B T E M m c X V v d D s s J n F 1 b 3 Q 7 V F h Z R F J P Q U F H J n F 1 b 3 Q 7 L C Z x d W 9 0 O 1 R Y W U F M R E F B R y Z x d W 9 0 O y w m c X V v d D t U W F l B T E R E Q U c m c X V v d D s s J n F 1 b 3 Q 7 V F h G R 0 F M Q U d F J n F 1 b 3 Q 7 L C Z x d W 9 0 O 1 R Y R k d E R 0 F H R S Z x d W 9 0 O y w m c X V v d D t U W E Z H Q U R B R 0 U m c X V v d D s s J n F 1 b 3 Q 7 V F h T S E d X R U 5 U J n F 1 b 3 Q 7 L C Z x d W 9 0 O 1 R Y U 0 h H Q U x E Q i Z x d W 9 0 O y w m c X V v d D t U W F N I R 0 Z M Q U c m c X V v d D s s J n F 1 b 3 Q 7 V F h F V l J S Q 1 Z E M i Z x d W 9 0 O y w m c X V v d D t U W F l S Q U x D J n F 1 b 3 Q 7 L C Z x d W 9 0 O 1 R Y W V J J T E w m c X V v d D s s J n F 1 b 3 Q 7 V F h Z U k F M T k l M J n F 1 b 3 Q 7 L C Z x d W 9 0 O 1 R Y W V J J T E 5 B T C Z x d W 9 0 O y w m c X V v d D t U W F l S U k V D V k Q y J n F 1 b 3 Q 7 L C Z x d W 9 0 O 1 R Y W V J J T E F O Q U w m c X V v d D s s J n F 1 b 3 Q 7 V F h Z U l V T R U 1 S S j I m c X V v d D s s J n F 1 b 3 Q 7 V F h Z U l V T R U N P Q z I m c X V v d D s s J n F 1 b 3 Q 7 V F h Z U l V T R U h F U j I m c X V v d D s s J n F 1 b 3 Q 7 V F h Z U l V T R U h B T D I m c X V v d D s s J n F 1 b 3 Q 7 V F h Z U l V T R U l O S D I m c X V v d D s s J n F 1 b 3 Q 7 V F h Z U l V T R U 1 U S D I m c X V v d D s s J n F 1 b 3 Q 7 V F h Z U l V T R V B O U j I m c X V v d D s s J n F 1 b 3 Q 7 V F h Z U l V T R V R S U T I m c X V v d D s s J n F 1 b 3 Q 7 V F h Z U l V T R V N U T T I m c X V v d D s s J n F 1 b 3 Q 7 V F h Z U l V T R V N F R D I m c X V v d D s s J n F 1 b 3 Q 7 V F h Z U l V T R V B T W S Z x d W 9 0 O y w m c X V v d D t U W F l S V V N F V F J T R C Z x d W 9 0 O y w m c X V v d D t U W F l S V V N F T 1 B J J n F 1 b 3 Q 7 L C Z x d W 9 0 O 1 R Y W V J V U 0 V D T l M m c X V v d D s s J n F 1 b 3 Q 7 V F h M V F B Z S E l O U z I m c X V v d D s s J n F 1 b 3 Q 7 V F h M V F B Z T U N S R T I m c X V v d D s s J n F 1 b 3 Q 7 V F h M V F B Z T U N B R D I m c X V v d D s s J n F 1 b 3 Q 7 V F h M V F B Z U F V C T D I m c X V v d D s s J n F 1 b 3 Q 7 V F h M V F B Z U 1 Z O R z I m c X V v d D s s J n F 1 b 3 Q 7 V F h M V F B Z R U 1 Q T D I m c X V v d D s s J n F 1 b 3 Q 7 V F h Z U l N Q Q U x D J n F 1 b 3 Q 7 L C Z x d W 9 0 O 1 R Y W V J T U E l M T C Z x d W 9 0 O y w m c X V v d D t U W F l T U E F M T k l M J n F 1 b 3 Q 7 L C Z x d W 9 0 O 1 R Y W V N Q S U x O Q U w m c X V v d D s s J n F 1 b 3 Q 7 V F h Z U l N Q S U x B T C Z x d W 9 0 O y w m c X V v d D t U W F l T S U x B T k F M J n F 1 b 3 Q 7 L C Z x d W 9 0 O 1 R Y T F R Q W U N V U l J T U C Z x d W 9 0 O y w m c X V v d D t U W F l S S E 9 T Q U w m c X V v d D s s J n F 1 b 3 Q 7 V F h Z U l J F U 0 F M J n F 1 b 3 Q 7 L C Z x d W 9 0 O 1 R Y W V J P V V R B T C Z x d W 9 0 O y w m c X V v d D t U W F l S T U h D Q U w m c X V v d D s s J n F 1 b 3 Q 7 V F h Z U k V N U k F M J n F 1 b 3 Q 7 L C Z x d W 9 0 O 1 R Y W V J E U l B B T C Z x d W 9 0 O y w m c X V v d D t U W F l S U F J J Q U w m c X V v d D s s J n F 1 b 3 Q 7 V F h Z U l N M R k F M J n F 1 b 3 Q 7 L C Z x d W 9 0 O 1 R Y W V J U R U x F Q U w m c X V v d D s s J n F 1 b 3 Q 7 V F h Z U k h P U 0 l M J n F 1 b 3 Q 7 L C Z x d W 9 0 O 1 R Y W V J S R V N J T C Z x d W 9 0 O y w m c X V v d D t U W F l S T 1 V U S U w m c X V v d D s s J n F 1 b 3 Q 7 V F h Z U k 1 I Q 0 l M J n F 1 b 3 Q 7 L C Z x d W 9 0 O 1 R Y W V J F T V J J T C Z x d W 9 0 O y w m c X V v d D t U W F l S R F J Q S U w m c X V v d D s s J n F 1 b 3 Q 7 V F h Z U l B S S U l M J n F 1 b 3 Q 7 L C Z x d W 9 0 O 1 R Y W V J T T E Z J T C Z x d W 9 0 O y w m c X V v d D t U W F l S V E V M R U l M J n F 1 b 3 Q 7 L C Z x d W 9 0 O 1 R Y W V J I T 1 N P V j I m c X V v d D s s J n F 1 b 3 Q 7 V F h Z U l J F U 0 9 W M i Z x d W 9 0 O y w m c X V v d D t U W F l S T 1 V U U F Q y J n F 1 b 3 Q 7 L C Z x d W 9 0 O 1 R Y W V J N S E N P U D I m c X V v d D s s J n F 1 b 3 Q 7 V F h Z U k V N U k d O M i Z x d W 9 0 O y w m c X V v d D t U W F l S R F J Q U l Y y J n F 1 b 3 Q 7 L C Z x d W 9 0 O 1 R Y W V J Q U k l T T j I m c X V v d D s s J n F 1 b 3 Q 7 V F h Z U l N M R k h Q M i Z x d W 9 0 O y w m c X V v d D t U W F l S V E V M R T I m c X V v d D s s J n F 1 b 3 Q 7 V F h O R D V Z U k F M Q y Z x d W 9 0 O y w m c X V v d D t U W E 5 E N U l M T E 1 J U y Z x d W 9 0 O y w m c X V v d D t U W E 5 E N U l M Q U x N S V M m c X V v d D s s J n F 1 b 3 Q 7 T k R G T F R Y Q U x D J n F 1 b 3 Q 7 L C Z x d W 9 0 O 0 5 E R k x U W E l M T C Z x d W 9 0 O y w m c X V v d D t O R E Z M V F h J T E F M J n F 1 b 3 Q 7 L C Z x d W 9 0 O 0 5 E V F h F R l R B T E M m c X V v d D s s J n F 1 b 3 Q 7 T k R U W E V G V E l M T C Z x d W 9 0 O y w m c X V v d D t O R F R Y R U Z J T E F M J n F 1 b 3 Q 7 L C Z x d W 9 0 O 0 5 P U 1 B U N V l S Q U w m c X V v d D s s J n F 1 b 3 Q 7 V F h O U j V J T E x N S V M m c X V v d D s s J n F 1 b 3 Q 7 V F h O U j V J T E F M T U l T J n F 1 b 3 Q 7 L C Z x d W 9 0 O 0 5 E V F J O T k 9 D T 1 Y m c X V v d D s s J n F 1 b 3 Q 7 T k R U U k 5 O T 1 R Q W S Z x d W 9 0 O y w m c X V v d D t O R F R S T l R T U E h S J n F 1 b 3 Q 7 L C Z x d W 9 0 O 0 5 E V F J O V 0 F O V E Q m c X V v d D s s J n F 1 b 3 Q 7 T k R U U k 5 O U 1 R P U C Z x d W 9 0 O y w m c X V v d D t O R F R S T l B G V U x M J n F 1 b 3 Q 7 L C Z x d W 9 0 O 0 5 E V F J O R E t X S F I m c X V v d D s s J n F 1 b 3 Q 7 T k R U U k 5 O Q l J O R y Z x d W 9 0 O y w m c X V v d D t O R F R S T k p P Q k 5 H J n F 1 b 3 Q 7 L C Z x d W 9 0 O 0 5 E V F J O T k 9 O R U Q m c X V v d D s s J n F 1 b 3 Q 7 T k R U U k 5 I Q U 5 E T C Z x d W 9 0 O y w m c X V v d D t O R F R S T k 5 P S E x Q J n F 1 b 3 Q 7 L C Z x d W 9 0 O 0 5 E V F J O T l R J T U U m c X V v d D s s J n F 1 b 3 Q 7 T k R U U k 5 G T k R P V S Z x d W 9 0 O y w m c X V v d D t O R F R S T k 1 J T V B U J n F 1 b 3 Q 7 L C Z x d W 9 0 O 1 B S R U d O Q U 5 U J n F 1 b 3 Q 7 L C Z x d W 9 0 O 0 h U Q U 5 T V 0 V S J n F 1 b 3 Q 7 L C Z x d W 9 0 O 0 h U S U 5 D S E U y J n F 1 b 3 Q 7 L C Z x d W 9 0 O 1 d U Q U 5 T V 0 V S J n F 1 b 3 Q 7 L C Z x d W 9 0 O 1 d U U E 9 V T k Q y J n F 1 b 3 Q 7 L C Z x d W 9 0 O 0 5 N R V J U T V Q y J n F 1 b 3 Q 7 L C Z x d W 9 0 O 0 l O S E 9 T U F l S J n F 1 b 3 Q 7 L C Z x d W 9 0 O 0 5 N T k d U S F M y J n F 1 b 3 Q 7 L C Z x d W 9 0 O 0 5 N V l N P U F Q y J n F 1 b 3 Q 7 L C Z x d W 9 0 O 0 5 N V l N P R V N U J n F 1 b 3 Q 7 L C Z x d W 9 0 O 1 R F T E V B U F R Z U i Z x d W 9 0 O y w m c X V v d D t I U F V T R V R P Q i Z x d W 9 0 O y w m c X V v d D t I U F V T R U F M Q y Z x d W 9 0 O y w m c X V v d D t I U F V T R U R S R y Z x d W 9 0 O y w m c X V v d D t I U F F U V E 9 C J n F 1 b 3 Q 7 L C Z x d W 9 0 O 0 h Q Q U x D Q U 1 U J n F 1 b 3 Q 7 L C Z x d W 9 0 O 0 h Q Q U x D R l J R J n F 1 b 3 Q 7 L C Z x d W 9 0 O 0 h Q Q U x D U F J C J n F 1 b 3 Q 7 L C Z x d W 9 0 O 0 h Q Q U x D Q 1 V U J n F 1 b 3 Q 7 L C Z x d W 9 0 O 0 h Q Q U x D V F g m c X V v d D s s J n F 1 b 3 Q 7 S F B B T E N O T 1 Q m c X V v d D s s J n F 1 b 3 Q 7 S F B E U k d U Q U x L J n F 1 b 3 Q 7 L C Z x d W 9 0 O 1 N U R E F O W V l S J n F 1 b 3 Q 7 L C Z x d W 9 0 O 0 h S V E N P T k R F V i Z x d W 9 0 O y w m c X V v d D t E S U F C R V R F V l I m c X V v d D s s J n F 1 b 3 Q 7 Q 0 9 Q R E V W R V I m c X V v d D s s J n F 1 b 3 Q 7 Q 0 l S U k 9 T R V Z S J n F 1 b 3 Q 7 L C Z x d W 9 0 O 0 h F U E J D R V Z F U i Z x d W 9 0 O y w m c X V v d D t L S U R O W U R T R V Y m c X V v d D s s J n F 1 b 3 Q 7 Q V N U S E 1 B R V Z S J n F 1 b 3 Q 7 L C Z x d W 9 0 O 0 h J V k F J R F N F V i Z x d W 9 0 O y w m c X V v d D t D Q U 5 D R V J F V l I m c X V v d D s s J n F 1 b 3 Q 7 S E l H S E J Q R V Z S J n F 1 b 3 Q 7 L C Z x d W 9 0 O 0 5 P T k F C T 1 Z F V i Z x d W 9 0 O y w m c X V v d D t D Q U J M Q U R E R V I m c X V v d D s s J n F 1 b 3 Q 7 Q 0 F C T E 9 M R V V M W U 0 m c X V v d D s s J n F 1 b 3 Q 7 Q 0 F P V E h F U j I m c X V v d D s s J n F 1 b 3 Q 7 Q 0 F C U k V B U 1 Q m c X V v d D s s J n F 1 b 3 Q 7 Q 0 F D R V J W S V g m c X V v d D s s J n F 1 b 3 Q 7 Q 0 F D T 0 x O U k V D V C Z x d W 9 0 O y w m c X V v d D t D Q U V T T 1 B T V E 9 N J n F 1 b 3 Q 7 L C Z x d W 9 0 O 0 N B R 0 F M T E l W U E F O J n F 1 b 3 Q 7 L C Z x d W 9 0 O 0 N B S 0 l E T k V Z J n F 1 b 3 Q 7 L C Z x d W 9 0 O 0 N B T E F S W U x V T k c m c X V v d D s s J n F 1 b 3 Q 7 Q 0 F N R U x B T k 9 N J n F 1 b 3 Q 7 L C Z x d W 9 0 O 0 N B T U 9 V V F R I U k 8 m c X V v d D s s J n F 1 b 3 Q 7 Q 0 F P V k F S W S Z x d W 9 0 O y w m c X V v d D t D Q V B S T 1 N U R V N U J n F 1 b 3 Q 7 L C Z x d W 9 0 O 0 N B U 0 t J T k 9 U S C Z x d W 9 0 O y w m c X V v d D t D Q V N L S U 5 E S y Z x d W 9 0 O y w m c X V v d D t D Q V R I W V J P S U Q m c X V v d D s s J n F 1 b 3 Q 7 Q 0 F V V E V S V V M m c X V v d D s s J n F 1 b 3 Q 7 Q 0 F O Q 0 V S W V I m c X V v d D s s J n F 1 b 3 Q 7 S F J U Q 0 9 O R E F H J n F 1 b 3 Q 7 L C Z x d W 9 0 O 0 h S V E N P T k R Z U i Z x d W 9 0 O y w m c X V v d D t E S U F C R V R F Q U c m c X V v d D s s J n F 1 b 3 Q 7 Q 0 9 Q R E F H R S Z x d W 9 0 O y w m c X V v d D t D S V J S T 1 N B R 0 U m c X V v d D s s J n F 1 b 3 Q 7 S E V Q Q k N B R 0 U m c X V v d D s s J n F 1 b 3 Q 7 S 0 l E T l l E U 0 F H J n F 1 b 3 Q 7 L C Z x d W 9 0 O 0 F T V E h N Q U F H R S Z x d W 9 0 O y w m c X V v d D t B U 1 R I T U F O T 1 c m c X V v d D s s J n F 1 b 3 Q 7 S E l W Q U l E U 0 F H J n F 1 b 3 Q 7 L C Z x d W 9 0 O 0 h J R 0 h C U E 1 F R C Z x d W 9 0 O y w m c X V v d D t I S U d I Q l B B R 0 U m c X V v d D s s J n F 1 b 3 Q 7 U F J F R y Z x d W 9 0 O y w m c X V v d D t Q U k V H M i Z x d W 9 0 O y w m c X V v d D t U U k l N R V N U J n F 1 b 3 Q 7 L C Z x d W 9 0 O 0 J N S T I m c X V v d D s s J n F 1 b 3 Q 7 V E V M R U F Q V F l S M i Z x d W 9 0 O y w m c X V v d D t B V U l O U F l S J n F 1 b 3 Q 7 L C Z x d W 9 0 O 0 F V S U 5 Q U 1 l I J n F 1 b 3 Q 7 L C Z x d W 9 0 O 0 F V S U 5 Q R 0 V O J n F 1 b 3 Q 7 L C Z x d W 9 0 O 0 F V S U 5 N R U R V J n F 1 b 3 Q 7 L C Z x d W 9 0 O 0 F V S U 5 B S F N Q J n F 1 b 3 Q 7 L C Z x d W 9 0 O 0 F V S U 5 S R V N E J n F 1 b 3 Q 7 L C Z x d W 9 0 O 0 F V S U 5 T R k F D J n F 1 b 3 Q 7 L C Z x d W 9 0 O 0 F V T k 1 Q U 1 k y J n F 1 b 3 Q 7 L C Z x d W 9 0 O 0 F V T k 1 Q R 0 U y J n F 1 b 3 Q 7 L C Z x d W 9 0 O 0 F V T k 1 N R U Q y J n F 1 b 3 Q 7 L C Z x d W 9 0 O 0 F V T k 1 B S F M y J n F 1 b 3 Q 7 L C Z x d W 9 0 O 0 F V T k 1 S R V M y J n F 1 b 3 Q 7 L C Z x d W 9 0 O 0 F V T k 1 T R k E y J n F 1 b 3 Q 7 L C Z x d W 9 0 O 0 F V U E l O U 0 x G J n F 1 b 3 Q 7 L C Z x d W 9 0 O 0 F V U E l O T 0 Z N J n F 1 b 3 Q 7 L C Z x d W 9 0 O 0 F V U E l O U E h J J n F 1 b 3 Q 7 L C Z x d W 9 0 O 0 F V U E l O T U N S J n F 1 b 3 Q 7 L C Z x d W 9 0 O 0 F V U E l O T U N E J n F 1 b 3 Q 7 L C Z x d W 9 0 O 0 F V U E l O U k V I J n F 1 b 3 Q 7 L C Z x d W 9 0 O 0 F V U E l O R U 1 Q J n F 1 b 3 Q 7 L C Z x d W 9 0 O 0 F V U E l O T U l M J n F 1 b 3 Q 7 L C Z x d W 9 0 O 0 F V U E l O U F V C J n F 1 b 3 Q 7 L C Z x d W 9 0 O 0 F V U E l O U F J W J n F 1 b 3 Q 7 L C Z x d W 9 0 O 0 F V U E l O R l J F J n F 1 b 3 Q 7 L C Z x d W 9 0 O 0 F V U E l O R k 0 y J n F 1 b 3 Q 7 L C Z x d W 9 0 O 0 F V T 1 B U W V I m c X V v d D s s J n F 1 b 3 Q 7 Q V V P U E 1 F T l Q m c X V v d D s s J n F 1 b 3 Q 7 Q V V P U F R I R V I m c X V v d D s s J n F 1 b 3 Q 7 Q V V P U E R P Q y Z x d W 9 0 O y w m c X V v d D t B V U 9 Q Q 0 x O Q y Z x d W 9 0 O y w m c X V v d D t B V U 9 Q R F R N V C Z x d W 9 0 O y w m c X V v d D t B V U 9 Q T 1 R P U C Z x d W 9 0 O y w m c X V v d D t B V U 9 Q W V J T M i Z x d W 9 0 O y w m c X V v d D t B V U 5 N T U V O M i Z x d W 9 0 O y w m c X V v d D t B V U 5 N V E h F M i Z x d W 9 0 O y w m c X V v d D t B V U 5 N R E 9 D M i Z x d W 9 0 O y w m c X V v d D t B V U 5 N Q 0 x O M i Z x d W 9 0 O y w m c X V v d D t B V U 5 N R F R N M i Z x d W 9 0 O y w m c X V v d D t B V U 5 N T 1 R P M i Z x d W 9 0 O y w m c X V v d D t B V V B P U F N M R i Z x d W 9 0 O y w m c X V v d D t B V V B P U E 9 G T S Z x d W 9 0 O y w m c X V v d D t B V V B P U F B I S S Z x d W 9 0 O y w m c X V v d D t B V V B P U E 1 D U i Z x d W 9 0 O y w m c X V v d D t B V V B P U E 1 D R C Z x d W 9 0 O y w m c X V v d D t B V V B P U F J F S C Z x d W 9 0 O y w m c X V v d D t B V V B P U E V N U C Z x d W 9 0 O y w m c X V v d D t B V V B P U E 1 J T C Z x d W 9 0 O y w m c X V v d D t B V V B P U F B V Q i Z x d W 9 0 O y w m c X V v d D t B V V B P U F B S V i Z x d W 9 0 O y w m c X V v d D t B V V B P U E Z S R S Z x d W 9 0 O y w m c X V v d D t B V V B P U E 1 P U y Z x d W 9 0 O y w m c X V v d D t B V V B P U E F N V C Z x d W 9 0 O y w m c X V v d D t B V U 1 I V E V M W V I m c X V v d D s s J n F 1 b 3 Q 7 Q V V S W F l S J n F 1 b 3 Q 7 L C Z x d W 9 0 O 0 F V V U 5 N V F l S J n F 1 b 3 Q 7 L C Z x d W 9 0 O 0 F V V U 5 D T 1 N U J n F 1 b 3 Q 7 L C Z x d W 9 0 O 0 F V V U 5 O Q l I m c X V v d D s s J n F 1 b 3 Q 7 Q V V V T k p P Q i Z x d W 9 0 O y w m c X V v d D t B V V V O T k N P V i Z x d W 9 0 O y w m c X V v d D t B V V V O R U 5 V R i Z x d W 9 0 O y w m c X V v d D t B V V V O V 0 h F U i Z x d W 9 0 O y w m c X V v d D t B V V V O Q 0 Z J R C Z x d W 9 0 O y w m c X V v d D t B V V V O Q 0 1 J V C Z x d W 9 0 O y w m c X V v d D t B V V V O T k 9 O R C Z x d W 9 0 O y w m c X V v d D t B V V V O S E 5 E T C Z x d W 9 0 O y w m c X V v d D t B V V V O T k h M U C Z x d W 9 0 O y w m c X V v d D t B V V V O Q l V T W S Z x d W 9 0 O y w m c X V v d D t B V V V O R k 9 V V C Z x d W 9 0 O y w m c X V v d D t B V V V O T l R T U C Z x d W 9 0 O y w m c X V v d D t B V V V O U 0 9 S J n F 1 b 3 Q 7 L C Z x d W 9 0 O 0 F V V U 5 S S U 0 y J n F 1 b 3 Q 7 L C Z x d W 9 0 O 0 F V Q U x U W V I m c X V v d D s s J n F 1 b 3 Q 7 Q V V B T E F D V V A m c X V v d D s s J n F 1 b 3 Q 7 Q V V B T E N I S V I m c X V v d D s s J n F 1 b 3 Q 7 Q V V B T E h F U k I m c X V v d D s s J n F 1 b 3 Q 7 Q V V B T F N H U l A m c X V v d D s s J n F 1 b 3 Q 7 Q V V B T E l O R V Q m c X V v d D s s J n F 1 b 3 Q 7 Q V V B T F J F T E c m c X V v d D s s J n F 1 b 3 Q 7 Q V V B T E h M S U 4 m c X V v d D s s J n F 1 b 3 Q 7 Q V V B T E 1 B U 0 c m c X V v d D s s J n F 1 b 3 Q 7 Q V V B T E 9 U S C Z x d W 9 0 O y w m c X V v d D t B V U F M T 1 R T M i Z x d W 9 0 O y w m c X V v d D t B V U 1 P V F Z Z U i Z x d W 9 0 O y w m c X V v d D t B T U h J T l A y J n F 1 b 3 Q 7 L C Z x d W 9 0 O 0 F N S E 9 V V F A 0 J n F 1 b 3 Q 7 L C Z x d W 9 0 O 0 F N S F J Y M i Z x d W 9 0 O y w m c X V v d D t B T U h U W F J D N C Z x d W 9 0 O y w m c X V v d D t B V U 1 I V E V M W V I y J n F 1 b 3 Q 7 L C Z x d W 9 0 O 0 F N S F R Y W V I 0 J n F 1 b 3 Q 7 L C Z x d W 9 0 O 0 F N S F N W V F l Q N C Z x d W 9 0 O y w m c X V v d D t B T U h U W E 5 E M i Z x d W 9 0 O y w m c X V v d D t B T U h U W E F O R D Q m c X V v d D s s J n F 1 b 3 Q 7 T U h M T U 5 U N C Z x d W 9 0 O y w m c X V v d D t N S E x U S E V S N C Z x d W 9 0 O y w m c X V v d D t N S E x E T 0 M 0 J n F 1 b 3 Q 7 L C Z x d W 9 0 O 0 1 I T E N M T k M 0 J n F 1 b 3 Q 7 L C Z x d W 9 0 O 0 1 I T E R U T V Q 0 J n F 1 b 3 Q 7 L C Z x d W 9 0 O 0 1 I T F N D S E w 0 J n F 1 b 3 Q 7 L C Z x d W 9 0 O 0 1 I T E 9 U S D Q m c X V v d D s s J n F 1 b 3 Q 7 T U h Q R F N M R j Q m c X V v d D s s J n F 1 b 3 Q 7 T U h Q R E 9 G T T Q m c X V v d D s s J n F 1 b 3 Q 7 T U h Q R F B I S T Q m c X V v d D s s J n F 1 b 3 Q 7 T U h Q R E 1 D U j Q m c X V v d D s s J n F 1 b 3 Q 7 T U h Q R E 1 D R D Q m c X V v d D s s J n F 1 b 3 Q 7 T U h Q R F J F S D Q m c X V v d D s s J n F 1 b 3 Q 7 T U h Q R E V N U D Q m c X V v d D s s J n F 1 b 3 Q 7 T U h Q R E 1 J T D Q m c X V v d D s s J n F 1 b 3 Q 7 T U h Q R F B V Q j Q m c X V v d D s s J n F 1 b 3 Q 7 T U h Q R F B S V j Q m c X V v d D s s J n F 1 b 3 Q 7 T U h Q R E Z S R T Q m c X V v d D s s J n F 1 b 3 Q 7 T U h S Q 0 9 T V D I m c X V v d D s s J n F 1 b 3 Q 7 T U h S T k J S U z I m c X V v d D s s J n F 1 b 3 Q 7 T U h S S k 9 C U z I m c X V v d D s s J n F 1 b 3 Q 7 T U h S T k N P V j I m c X V v d D s s J n F 1 b 3 Q 7 T U h S R U 5 V R j I m c X V v d D s s J n F 1 b 3 Q 7 T U h S V 0 h F U j I m c X V v d D s s J n F 1 b 3 Q 7 T U h S Q 0 Z J R D I m c X V v d D s s J n F 1 b 3 Q 7 T U h S Q 0 1 J V D I m c X V v d D s s J n F 1 b 3 Q 7 T U h S T k 9 O R D I m c X V v d D s s J n F 1 b 3 Q 7 T U h S S E F O R D I m c X V v d D s s J n F 1 b 3 Q 7 T U h S T k 9 I U D I m c X V v d D s s J n F 1 b 3 Q 7 T U h S V E l N R T I m c X V v d D s s J n F 1 b 3 Q 7 T U h S R k 9 V V D I m c X V v d D s s J n F 1 b 3 Q 7 T U h S V F J B T j I m c X V v d D s s J n F 1 b 3 Q 7 T U h S Q 0 9 W S U Q m c X V v d D s s J n F 1 b 3 Q 7 T U h S U 0 9 U S D I m c X V v d D s s J n F 1 b 3 Q 7 U k N W T U h P U 1 B U W D Q m c X V v d D s s J n F 1 b 3 Q 7 U k N W T U h O U 1 B U W D Q m c X V v d D s s J n F 1 b 3 Q 7 U k N W U 1 B U W E 5 N S D Q m c X V v d D s s J n F 1 b 3 Q 7 U k N W T U h B U 1 B U W D Q m c X V v d D s s J n F 1 b 3 Q 7 U l Z N S F Z S T 1 N Q V F g 0 J n F 1 b 3 Q 7 L C Z x d W 9 0 O 1 J W T U h W U k 5 T U F R Y N C Z x d W 9 0 O y w m c X V v d D t S V l N Q V F h O T U h W U j Q m c X V v d D s s J n F 1 b 3 Q 7 U l Z N S F Z S Q V N Q V F g 0 J n F 1 b 3 Q 7 L C Z x d W 9 0 O 1 N O W V N F T E w m c X V v d D s s J n F 1 b 3 Q 7 U 0 5 Z U 1 R P T E U m c X V v d D s s J n F 1 b 3 Q 7 U 0 5 Z Q V R U Q U s m c X V v d D s s J n F 1 b 3 Q 7 U 0 5 G Q U 1 K R V Y m c X V v d D s s J n F 1 b 3 Q 7 U 0 5 S T E d T V k M m c X V v d D s s J n F 1 b 3 Q 7 U 0 5 S T E d J T V A m c X V v d D s s J n F 1 b 3 Q 7 U 0 5 S T E R D U 0 4 m c X V v d D s s J n F 1 b 3 Q 7 U 0 5 S T E Z S T k Q m c X V v d D s s J n F 1 b 3 Q 7 W U V B V E 5 E W V I m c X V v d D s s J n F 1 b 3 Q 7 W U V I T V N M W V I m c X V v d D s s J n F 1 b 3 Q 7 W U V T Q 0 h G T F Q m c X V v d D s s J n F 1 b 3 Q 7 W U V T Q 0 h X U k s m c X V v d D s s J n F 1 b 3 Q 7 W U V T Q 0 h J T V A m c X V v d D s s J n F 1 b 3 Q 7 W U V T Q 0 h J T l Q m c X V v d D s s J n F 1 b 3 Q 7 W U V U Q 0 d K T 0 I m c X V v d D s s J n F 1 b 3 Q 7 W U V M U 1 R H U k Q m c X V v d D s s J n F 1 b 3 Q 7 W U V T V F N D S U c m c X V v d D s s J n F 1 b 3 Q 7 W U V T V F N N S i Z x d W 9 0 O y w m c X V v d D t Z R V N U U 0 F M Q y Z x d W 9 0 O y w m c X V v d D t Z R V N U U 0 R O S y Z x d W 9 0 O y w m c X V v d D t Z R V B D S E t I V y Z x d W 9 0 O y w m c X V v d D t Z R V B I T F B I V y Z x d W 9 0 O y w m c X V v d D t Z R V B D S E 9 S R S Z x d W 9 0 O y w m c X V v d D t Z R V B M T V R U V i Z x d W 9 0 O y w m c X V v d D t Z R V B M T V R T T i Z x d W 9 0 O y w m c X V v d D t Z R V B H R E p P Q i Z x d W 9 0 O y w m c X V v d D t Z R V B Q U k 9 V R C Z x d W 9 0 O y w m c X V v d D t Z R V l B U k d V U C Z x d W 9 0 O y w m c X V v d D t Z R V l G R 1 R T V y Z x d W 9 0 O y w m c X V v d D t Z R V l G R 1 R H U C Z x d W 9 0 O y w m c X V v d D t Z R V l I R 1 V O J n F 1 b 3 Q 7 L C Z x d W 9 0 O 1 l F W V N F T E w m c X V v d D s s J n F 1 b 3 Q 7 W U V Z U 1 R P T E U m c X V v d D s s J n F 1 b 3 Q 7 W U V Z Q V R U Q U s m c X V v d D s s J n F 1 b 3 Q 7 W U V Q U E t D S U c m c X V v d D s s J n F 1 b 3 Q 7 W U V Q T U p F V l I m c X V v d D s s J n F 1 b 3 Q 7 W U V Q T U p N T y Z x d W 9 0 O y w m c X V v d D t Z R V B B T E R M W S Z x d W 9 0 O y w m c X V v d D t Z R U d Q S 0 N J R y Z x d W 9 0 O y w m c X V v d D t Z R U d N S k V W U i Z x d W 9 0 O y w m c X V v d D t Z R U d N S k 1 P J n F 1 b 3 Q 7 L C Z x d W 9 0 O 1 l F R 0 F M R E x Z J n F 1 b 3 Q 7 L C Z x d W 9 0 O 1 l F R l B L Q 0 l H J n F 1 b 3 Q 7 L C Z x d W 9 0 O 1 l F R k 1 K R V Z S J n F 1 b 3 Q 7 L C Z x d W 9 0 O 1 l F R k 1 K T U 8 m c X V v d D s s J n F 1 b 3 Q 7 W U V G Q U x E T F k m c X V v d D s s J n F 1 b 3 Q 7 W U V U T E t O T 0 4 m c X V v d D s s J n F 1 b 3 Q 7 W U V U T E t Q Q V I m c X V v d D s s J n F 1 b 3 Q 7 W U V U T E t C R 0 Y m c X V v d D s s J n F 1 b 3 Q 7 W U V U T E t P V E E m c X V v d D s s J n F 1 b 3 Q 7 W U V U T E t T T 1 A m c X V v d D s s J n F 1 b 3 Q 7 W U V Q U l R E T k c m c X V v d D s s J n F 1 b 3 Q 7 W U V Q U k J T T F Y m c X V v d D s s J n F 1 b 3 Q 7 W U V W S U 9 Q U l Y m c X V v d D s s J n F 1 b 3 Q 7 W U V E R 1 B S R 1 A m c X V v d D s s J n F 1 b 3 Q 7 W U V T T E Z I T F A m c X V v d D s s J n F 1 b 3 Q 7 W U V Q U k d T V E Q m c X V v d D s s J n F 1 b 3 Q 7 W U V T Q 0 h B Q 1 Q m c X V v d D s s J n F 1 b 3 Q 7 W U V D T 0 1 B Q 1 Q m c X V v d D s s J n F 1 b 3 Q 7 W U V G Q U l B Q 1 Q m c X V v d D s s J n F 1 b 3 Q 7 W U V P V E h B Q 1 Q m c X V v d D s s J n F 1 b 3 Q 7 W U V E R U N M Q V M m c X V v d D s s J n F 1 b 3 Q 7 W U V E R V J H T F I m c X V v d D s s J n F 1 b 3 Q 7 W U V E R V N Q Q 0 w m c X V v d D s s J n F 1 b 3 Q 7 W U V Q V k 5 U W V I m c X V v d D s s J n F 1 b 3 Q 7 W U V S T E d T V k M m c X V v d D s s J n F 1 b 3 Q 7 W U V S T E d J T V A m c X V v d D s s J n F 1 b 3 Q 7 W U V S T E R D U 0 4 m c X V v d D s s J n F 1 b 3 Q 7 W U V S T E Z S T k Q m c X V v d D s s J n F 1 b 3 Q 7 U 0 N I R k V M V C Z x d W 9 0 O y w m c X V v d D t U Q 0 h H S k 9 C J n F 1 b 3 Q 7 L C Z x d W 9 0 O 0 F W R 0 d S Q U R F J n F 1 b 3 Q 7 L C Z x d W 9 0 O 1 N U T k R T Q 0 l H J n F 1 b 3 Q 7 L C Z x d W 9 0 O 1 N U T k R T T U o m c X V v d D s s J n F 1 b 3 Q 7 U 1 R O R E F M Q y Z x d W 9 0 O y w m c X V v d D t T V E 5 E R E 5 L J n F 1 b 3 Q 7 L C Z x d W 9 0 O 1 B B U k N I S 0 h X J n F 1 b 3 Q 7 L C Z x d W 9 0 O 1 B B U k h M U E h X J n F 1 b 3 Q 7 L C Z x d W 9 0 O 1 B S Q 0 h P U k U y J n F 1 b 3 Q 7 L C Z x d W 9 0 O 1 B S T E 1 U V F Y y J n F 1 b 3 Q 7 L C Z x d W 9 0 O 1 B B U k x N V F N O J n F 1 b 3 Q 7 L C Z x d W 9 0 O 1 B S R 0 R K T 0 I y J n F 1 b 3 Q 7 L C Z x d W 9 0 O 1 B S U F J P V U Q y J n F 1 b 3 Q 7 L C Z x d W 9 0 O 0 F S R 1 V Q Q V I m c X V v d D s s J n F 1 b 3 Q 7 W U 9 G S U d I V D I m c X V v d D s s J n F 1 b 3 Q 7 W U 9 H U l B G V D I m c X V v d D s s J n F 1 b 3 Q 7 W U 9 I R 1 V O M i Z x d W 9 0 O y w m c X V v d D t Z T 1 N F T E w y J n F 1 b 3 Q 7 L C Z x d W 9 0 O 1 l P U 1 R P T E U y J n F 1 b 3 Q 7 L C Z x d W 9 0 O 1 l P Q V R U Q U s y J n F 1 b 3 Q 7 L C Z x d W 9 0 O 1 B S U E t D S U c y J n F 1 b 3 Q 7 L C Z x d W 9 0 O 1 B S T U p F V l I y J n F 1 b 3 Q 7 L C Z x d W 9 0 O 1 B S T U p N T y Z x d W 9 0 O y w m c X V v d D t Q U k F M R E x Z M i Z x d W 9 0 O y w m c X V v d D t Z R k x Q S 0 N H M i Z x d W 9 0 O y w m c X V v d D t Z R k x U T V J K M i Z x d W 9 0 O y w m c X V v d D t Z R k x N S k 1 P J n F 1 b 3 Q 7 L C Z x d W 9 0 O 1 l G T E F E T F k y J n F 1 b 3 Q 7 L C Z x d W 9 0 O 0 Z S R F B D S U c y J n F 1 b 3 Q 7 L C Z x d W 9 0 O 0 Z S R E 1 F V l I y J n F 1 b 3 Q 7 L C Z x d W 9 0 O 0 Z S R E 1 K T U 9 O J n F 1 b 3 Q 7 L C Z x d W 9 0 O 0 Z S R E F E T F k y J n F 1 b 3 Q 7 L C Z x d W 9 0 O 1 R B T E t Q U k 9 C J n F 1 b 3 Q 7 L C Z x d W 9 0 O 1 B S V E F M S z M m c X V v d D s s J n F 1 b 3 Q 7 U F J C U 0 9 M V j I m c X V v d D s s J n F 1 b 3 Q 7 U F J F V k l P T D I m c X V v d D s s J n F 1 b 3 Q 7 U F J W R F J H T z I m c X V v d D s s J n F 1 b 3 Q 7 R 1 J Q Q 0 5 T T D I m c X V v d D s s J n F 1 b 3 Q 7 U F J F R 1 B H T T I m c X V v d D s s J n F 1 b 3 Q 7 W V R I Q U N U M i Z x d W 9 0 O y w m c X V v d D t E U l B S V k 1 F M y Z x d W 9 0 O y w m c X V v d D t B T l l F R F V D M y Z x d W 9 0 O y w m c X V v d D t S T E d B V F R E J n F 1 b 3 Q 7 L C Z x d W 9 0 O 1 J M R 0 l N U F Q m c X V v d D s s J n F 1 b 3 Q 7 U k x H R E N T T i Z x d W 9 0 O y w m c X V v d D t S T E d G U k 5 E J n F 1 b 3 Q 7 L C Z x d W 9 0 O 0 R T V E 5 S V j M w J n F 1 b 3 Q 7 L C Z x d W 9 0 O 0 R T V E h P U D M w J n F 1 b 3 Q 7 L C Z x d W 9 0 O 0 R T V F J T V D M w J n F 1 b 3 Q 7 L C Z x d W 9 0 O 0 R T V E N I U j M w J n F 1 b 3 Q 7 L C Z x d W 9 0 O 0 R T V E V G R j M w J n F 1 b 3 Q 7 L C Z x d W 9 0 O 0 R T V E 5 H R D M w J n F 1 b 3 Q 7 L C Z x d W 9 0 O 0 R T V F d P U l N U J n F 1 b 3 Q 7 L C Z x d W 9 0 O 0 R T V E 5 S V j E y J n F 1 b 3 Q 7 L C Z x d W 9 0 O 0 R T V E h P U D E y J n F 1 b 3 Q 7 L C Z x d W 9 0 O 0 R T V F J T V D E y J n F 1 b 3 Q 7 L C Z x d W 9 0 O 0 R T V E N I U j E y J n F 1 b 3 Q 7 L C Z x d W 9 0 O 0 R T V E V G R j E y J n F 1 b 3 Q 7 L C Z x d W 9 0 O 0 R T V E 5 H R D E y J n F 1 b 3 Q 7 L C Z x d W 9 0 O 0 l N U F J F T U V N J n F 1 b 3 Q 7 L C Z x d W 9 0 O 0 l N U E N P T k N O J n F 1 b 3 Q 7 L C Z x d W 9 0 O 0 l N U E d P V V Q m c X V v d D s s J n F 1 b 3 Q 7 S U 1 Q R 0 9 V V E 0 m c X V v d D s s J n F 1 b 3 Q 7 S U 1 Q U E V P U C Z x d W 9 0 O y w m c X V v d D t J T V B Q R U 9 Q T S Z x d W 9 0 O y w m c X V v d D t J T V B T T 0 M m c X V v d D s s J n F 1 b 3 Q 7 S U 1 Q U 0 9 D T S Z x d W 9 0 O y w m c X V v d D t J T V B I S E x E J n F 1 b 3 Q 7 L C Z x d W 9 0 O 0 l N U E h I T E R N J n F 1 b 3 Q 7 L C Z x d W 9 0 O 0 l N U F J F U 1 A m c X V v d D s s J n F 1 b 3 Q 7 S U 1 Q U k V T U E 0 m c X V v d D s s J n F 1 b 3 Q 7 S U 1 Q V 0 9 S S y Z x d W 9 0 O y w m c X V v d D t J T V B X R U V L U y Z x d W 9 0 O y w m c X V v d D t J T V B E W U Z S U S Z x d W 9 0 O y w m c X V v d D t J T V B Z R E F Z U y Z x d W 9 0 O y w m c X V v d D t T V U l D V E h O S y Z x d W 9 0 O y w m c X V v d D t D T 1 N V S V R I T k s m c X V v d D s s J n F 1 b 3 Q 7 U 1 V J U E x B T l l S J n F 1 b 3 Q 7 L C Z x d W 9 0 O 0 N P U 1 V J U E x O W V I m c X V v d D s s J n F 1 b 3 Q 7 S 1 N T T F I 2 T U 9 O R U Q m c X V v d D s s J n F 1 b 3 Q 7 S 1 N T T F I 2 W V J F R C Z x d W 9 0 O y w m c X V v d D t X S E 9 E Q V N T Q 0 V E J n F 1 b 3 Q 7 L C Z x d W 9 0 O 1 d I T 0 R B U 0 R B R U Q m c X V v d D s s J n F 1 b 3 Q 7 S V J E U 1 R O U l Y z M C Z x d W 9 0 O y w m c X V v d D t J S U R T V E 5 S V j M w J n F 1 b 3 Q 7 L C Z x d W 9 0 O 0 l S R F N U S E 9 Q M z A m c X V v d D s s J n F 1 b 3 Q 7 S U l E U 1 R I T 1 A z M C Z x d W 9 0 O y w m c X V v d D t J U k R T V F J T V D M w J n F 1 b 3 Q 7 L C Z x d W 9 0 O 0 l J R F N U U l N U M z A m c X V v d D s s J n F 1 b 3 Q 7 S V J E U 1 R D S F I z M C Z x d W 9 0 O y w m c X V v d D t J S U R T V E N I U j M w J n F 1 b 3 Q 7 L C Z x d W 9 0 O 0 l S R F N U R U Z G M z A m c X V v d D s s J n F 1 b 3 Q 7 S U l E U 1 R F R k Y z M C Z x d W 9 0 O y w m c X V v d D t J U k R T V E 5 H R D M w J n F 1 b 3 Q 7 L C Z x d W 9 0 O 0 l J R F N U T k d E M z A m c X V v d D s s J n F 1 b 3 Q 7 S V J E U 1 R X T 1 J T V C Z x d W 9 0 O y w m c X V v d D t J S U R T V F d P U l N U J n F 1 b 3 Q 7 L C Z x d W 9 0 O 0 l S R F N U T l J W M T I m c X V v d D s s J n F 1 b 3 Q 7 S U l E U 1 R O U l Y x M i Z x d W 9 0 O y w m c X V v d D t J U k R T V E h P U D E y J n F 1 b 3 Q 7 L C Z x d W 9 0 O 0 l J R F N U S E 9 Q M T I m c X V v d D s s J n F 1 b 3 Q 7 S V J E U 1 R S U 1 Q x M i Z x d W 9 0 O y w m c X V v d D t J S U R T V F J T V D E y J n F 1 b 3 Q 7 L C Z x d W 9 0 O 0 l S R F N U Q 0 h S M T I m c X V v d D s s J n F 1 b 3 Q 7 S U l E U 1 R D S F I x M i Z x d W 9 0 O y w m c X V v d D t J U k R T V E V G R j E y J n F 1 b 3 Q 7 L C Z x d W 9 0 O 0 l J R F N U R U Z G M T I m c X V v d D s s J n F 1 b 3 Q 7 S V J E U 1 R O R 0 Q x M i Z x d W 9 0 O y w m c X V v d D t J S U R T V E 5 H R D E y J n F 1 b 3 Q 7 L C Z x d W 9 0 O 0 l S S U 1 Q U k V N R U 0 m c X V v d D s s J n F 1 b 3 Q 7 S U l J T V B S R U 1 F T S Z x d W 9 0 O y w m c X V v d D t J U k l N U E N P T k N O J n F 1 b 3 Q 7 L C Z x d W 9 0 O 0 l J S U 1 Q Q 0 9 O Q 0 4 m c X V v d D s s J n F 1 b 3 Q 7 S V J J T V B H T 1 V U J n F 1 b 3 Q 7 L C Z x d W 9 0 O 0 l J S U 1 Q R 0 9 V V C Z x d W 9 0 O y w m c X V v d D t J U k l N U E d P V V R N J n F 1 b 3 Q 7 L C Z x d W 9 0 O 0 l J S U 1 Q R 0 9 V V E 0 m c X V v d D s s J n F 1 b 3 Q 7 S V J J T V B Q R U 9 Q J n F 1 b 3 Q 7 L C Z x d W 9 0 O 0 l J S U 1 Q U E V P U C Z x d W 9 0 O y w m c X V v d D t J U k l N U F B F T 1 B N J n F 1 b 3 Q 7 L C Z x d W 9 0 O 0 l J S U 1 Q U E V P U E 0 m c X V v d D s s J n F 1 b 3 Q 7 S V J J T V B T T 0 M m c X V v d D s s J n F 1 b 3 Q 7 S U l J T V B T T 0 M m c X V v d D s s J n F 1 b 3 Q 7 S V J J T V B T T 0 N N J n F 1 b 3 Q 7 L C Z x d W 9 0 O 0 l J S U 1 Q U 0 9 D T S Z x d W 9 0 O y w m c X V v d D t J U k l N U E h I T E Q m c X V v d D s s J n F 1 b 3 Q 7 S U l J T V B I S E x E J n F 1 b 3 Q 7 L C Z x d W 9 0 O 0 l S S U 1 Q S E h M R E 0 m c X V v d D s s J n F 1 b 3 Q 7 S U l J T V B I S E x E T S Z x d W 9 0 O y w m c X V v d D t J U k l N U F J F U 1 A m c X V v d D s s J n F 1 b 3 Q 7 S U l J T V B S R V N Q J n F 1 b 3 Q 7 L C Z x d W 9 0 O 0 l S S U 1 Q U k V T U E 0 m c X V v d D s s J n F 1 b 3 Q 7 S U l J T V B S R V N Q T S Z x d W 9 0 O y w m c X V v d D t J U k l N U F d P U k s m c X V v d D s s J n F 1 b 3 Q 7 S U l J T V B X T 1 J L J n F 1 b 3 Q 7 L C Z x d W 9 0 O 0 l S U 1 V J Q 1 R I T k s m c X V v d D s s J n F 1 b 3 Q 7 S U l T V U l D V E h O S y Z x d W 9 0 O y w m c X V v d D t J U k N P U 1 V J V E h O S y Z x d W 9 0 O y w m c X V v d D t J S U N P U 1 V J V E h O S y Z x d W 9 0 O y w m c X V v d D t J U l N V S V B M Q U 5 Z U i Z x d W 9 0 O y w m c X V v d D t J S V N V S V B M Q U 5 Z U i Z x d W 9 0 O y w m c X V v d D t J U k N P U 1 V J U E x O W V I m c X V v d D s s J n F 1 b 3 Q 7 S U l D T 1 N V S V B M T l l S J n F 1 b 3 Q 7 L C Z x d W 9 0 O 0 l S U 1 V J V F J Z W V I m c X V v d D s s J n F 1 b 3 Q 7 S U l T V U l U U l l Z U i Z x d W 9 0 O y w m c X V v d D t J U k N P U 1 V J V F J Z W V I m c X V v d D s s J n F 1 b 3 Q 7 S U l D T 1 N V S V R S W V l S J n F 1 b 3 Q 7 L C Z x d W 9 0 O 0 t T U 0 x S N k 1 P T i Z x d W 9 0 O y w m c X V v d D t T U E R Q U 1 R N T 0 4 m c X V v d D s s J n F 1 b 3 Q 7 S 1 N T T F I 2 W V I m c X V v d D s s J n F 1 b 3 Q 7 S 1 N T T F I 2 T U F Y J n F 1 b 3 Q 7 L C Z x d W 9 0 O 1 N Q R F B T V F l S J n F 1 b 3 Q 7 L C Z x d W 9 0 O 0 F L U 1 N M U j Z X U l N U J n F 1 b 3 Q 7 L C Z x d W 9 0 O 1 d I T 0 R B U 1 R P V F N D J n F 1 b 3 Q 7 L C Z x d W 9 0 O 1 d I T 0 R B U 0 R B U 0 M m c X V v d D s s J n F 1 b 3 Q 7 U 0 1 J U F B Q W S Z x d W 9 0 O y w m c X V v d D t T T U l Q W S Z x d W 9 0 O y w m c X V v d D t B T U l Q W S Z x d W 9 0 O y w m c X V v d D t T T U 1 J U F k m c X V v d D s s J n F 1 b 3 Q 7 T U 1 J U F k m c X V v d D s s J n F 1 b 3 Q 7 T E 1 J U F k m c X V v d D s s J n F 1 b 3 Q 7 T E 1 N S V B Z J n F 1 b 3 Q 7 L C Z x d W 9 0 O 0 1 J Q 0 F U U F k m c X V v d D s s J n F 1 b 3 Q 7 U 0 1 J U 1 V E N U 1 J U y Z x d W 9 0 O y w m c X V v d D t T T U l T V U Q 1 Q U 5 Z J n F 1 b 3 Q 7 L C Z x d W 9 0 O 0 F N S V N V R D V N S V M m c X V v d D s s J n F 1 b 3 Q 7 Q U 1 J U 1 V E N U F O W S Z x d W 9 0 O y w m c X V v d D t M T U 1 J U 1 V E N U 1 J U y Z x d W 9 0 O y w m c X V v d D t M T U 1 J U 1 V E N U F O W S Z x d W 9 0 O y w m c X V v d D t T T U l S U 1 V E N U F O W S Z x d W 9 0 O y w m c X V v d D t T T U l T V U Q 1 Q U 5 Z T y Z x d W 9 0 O y w m c X V v d D t B T U l S U 1 V E N U F O W S Z x d W 9 0 O y w m c X V v d D t B T U l T V U Q 1 Q U 5 Z T y Z x d W 9 0 O y w m c X V v d D t B R E R Q U k V W J n F 1 b 3 Q 7 L C Z x d W 9 0 O 0 F E R F N D R V Y m c X V v d D s s J n F 1 b 3 Q 7 Q U R M T 1 N F V i Z x d W 9 0 O y w m c X V v d D t B R E R Q R E l T Q y Z x d W 9 0 O y w m c X V v d D t B R E R Q T F N J T i Z x d W 9 0 O y w m c X V v d D t B R E R T T F N J T i Z x d W 9 0 O y w m c X V v d D t B R E x T S T J X S y Z x d W 9 0 O y w m c X V v d D t B R E R Q U j J X S y Z x d W 9 0 O y w m c X V v d D t B R F d S S F J T J n F 1 b 3 Q 7 L C Z x d W 9 0 O 0 F E V 1 J E U 1 Q m c X V v d D s s J n F 1 b 3 Q 7 Q U R X U k N I U i Z x d W 9 0 O y w m c X V v d D t B R F d S S U 1 Q J n F 1 b 3 Q 7 L C Z x d W 9 0 O 0 F E R F B Q U k 9 C J n F 1 b 3 Q 7 L C Z x d W 9 0 O 0 F E V 1 J Q U k 9 C J n F 1 b 3 Q 7 L C Z x d W 9 0 O 0 F E V 1 J B R 0 U m c X V v d D s s J n F 1 b 3 Q 7 Q U R X U k R F U F I m c X V v d D s s J n F 1 b 3 Q 7 Q U R X U k R J U 0 M m c X V v d D s s J n F 1 b 3 Q 7 Q U R X U k x T S U 4 m c X V v d D s s J n F 1 b 3 Q 7 Q U R X U l B M U 1 I m c X V v d D s s J n F 1 b 3 Q 7 Q U R X U k V M R V M m c X V v d D s s J n F 1 b 3 Q 7 Q U R X U k V N T 1 I m c X V v d D s s J n F 1 b 3 Q 7 Q U R X U k d B S U 4 m c X V v d D s s J n F 1 b 3 Q 7 Q U R X U k d S T 1 c m c X V v d D s s J n F 1 b 3 Q 7 Q U R X U l B S R U c m c X V v d D s s J n F 1 b 3 Q 7 Q U R X U k d O T D I m c X V v d D s s J n F 1 b 3 Q 7 Q U R X U k x P U 0 U m c X V v d D s s J n F 1 b 3 Q 7 Q U R X U k R J R V Q m c X V v d D s s J n F 1 b 3 Q 7 Q U R X U k x T T D I m c X V v d D s s J n F 1 b 3 Q 7 Q U R X U l N M R V A m c X V v d D s s J n F 1 b 3 Q 7 Q U R X U l N N T 1 I m c X V v d D s s J n F 1 b 3 Q 7 Q U R X U k V O U k c m c X V v d D s s J n F 1 b 3 Q 7 Q U R X U l N M T 1 c m c X V v d D s s J n F 1 b 3 Q 7 Q U R X U l N M T k 8 m c X V v d D s s J n F 1 b 3 Q 7 Q U R X U k p J V F Q m c X V v d D s s J n F 1 b 3 Q 7 Q U R X U k p J T k 8 m c X V v d D s s J n F 1 b 3 Q 7 Q U R X U l R I T 1 Q m c X V v d D s s J n F 1 b 3 Q 7 Q U R X U k N P T k M m c X V v d D s s J n F 1 b 3 Q 7 Q U R X U k R D U 0 4 m c X V v d D s s J n F 1 b 3 Q 7 Q U R X U k 5 P R 0 Q m c X V v d D s s J n F 1 b 3 Q 7 Q U R X U l d S V E g m c X V v d D s s J n F 1 b 3 Q 7 Q U R f T U R F Q T E m c X V v d D s s J n F 1 b 3 Q 7 Q U R f T U R F Q T I m c X V v d D s s J n F 1 b 3 Q 7 Q U R f T U R F Q T M m c X V v d D s s J n F 1 b 3 Q 7 Q U R f T U R F Q T Q m c X V v d D s s J n F 1 b 3 Q 7 Q U R f T U R F Q T U m c X V v d D s s J n F 1 b 3 Q 7 Q U R f T U R F Q T Y m c X V v d D s s J n F 1 b 3 Q 7 Q U R f T U R F Q T c m c X V v d D s s J n F 1 b 3 Q 7 Q U R f T U R F Q T g m c X V v d D s s J n F 1 b 3 Q 7 Q U R T T U 1 E R U E m c X V v d D s s J n F 1 b 3 Q 7 Q U R Q Q k l O V E Y m c X V v d D s s J n F 1 b 3 Q 7 Q U R Q Q k R M W U E m c X V v d D s s J n F 1 b 3 Q 7 Q U R Q Q l J N Q l I m c X V v d D s s J n F 1 b 3 Q 7 Q U R Q Q k F H R S Z x d W 9 0 O y w m c X V v d D t B R F B C T l V N J n F 1 b 3 Q 7 L C Z x d W 9 0 O 0 F E U E I y V 0 s m c X V v d D s s J n F 1 b 3 Q 7 Q U R Q U 0 h N R 1 Q m c X V v d D s s J n F 1 b 3 Q 7 Q U R Q U 1 d P U k s m c X V v d D s s J n F 1 b 3 Q 7 Q U R Q U 1 J F T F M m c X V v d D s s J n F 1 b 3 Q 7 Q U R Q U 1 N P Q y Z x d W 9 0 O y w m c X V v d D t B R F B T R E F Z U y Z x d W 9 0 O y w m c X V v d D t B R F N F R U R P Q y Z x d W 9 0 O y w m c X V v d D t B R E Z B T U R P Q y Z x d W 9 0 O y w m c X V v d D t B R E 9 U S E R P Q y Z x d W 9 0 O y w m c X V v d D t B R F B T W U N I J n F 1 b 3 Q 7 L C Z x d W 9 0 O 0 F E U F N Z T U Q m c X V v d D s s J n F 1 b 3 Q 7 Q U R T T 0 N X U k s m c X V v d D s s J n F 1 b 3 Q 7 Q U R D T 1 V O U y Z x d W 9 0 O y w m c X V v d D t B R E 9 U S E 1 I U C Z x d W 9 0 O y w m c X V v d D t B R E 5 V U l N F J n F 1 b 3 Q 7 L C Z x d W 9 0 O 0 F E U k V M S U c m c X V v d D s s J n F 1 b 3 Q 7 Q U R I R V J C Q U w m c X V v d D s s J n F 1 b 3 Q 7 Q U R P V E h I T F A m c X V v d D s s J n F 1 b 3 Q 7 Q U R U T V R O T 1 c m c X V v d D s s J n F 1 b 3 Q 7 Q U R S W D E y T U 8 m c X V v d D s s J n F 1 b 3 Q 7 Q U R S W E 5 P V y Z x d W 9 0 O y w m c X V v d D t B R F J Y S E x Q J n F 1 b 3 Q 7 L C Z x d W 9 0 O 0 F E V E 1 U S E x Q J n F 1 b 3 Q 7 L C Z x d W 9 0 O 0 F N R E V M V C Z x d W 9 0 O y w m c X V v d D t B T U R F W V I m c X V v d D s s J n F 1 b 3 Q 7 Q V N E U 0 h P T T I m c X V v d D s s J n F 1 b 3 Q 7 Q V N E U 1 d S S z I m c X V v d D s s J n F 1 b 3 Q 7 Q V N E U 1 J F T D I m c X V v d D s s J n F 1 b 3 Q 7 Q V N E U 1 N P Q z I m c X V v d D s s J n F 1 b 3 Q 7 Q U 1 E R U l N U C Z x d W 9 0 O y w m c X V v d D t J U k F N R E V M V C Z x d W 9 0 O y w m c X V v d D t J S U F N R E V M V C Z x d W 9 0 O y w m c X V v d D t J U k F N R E V Z U i Z x d W 9 0 O y w m c X V v d D t J S U F N R E V Z U i Z x d W 9 0 O y w m c X V v d D t J U k F N R E V J T V A m c X V v d D s s J n F 1 b 3 Q 7 S U l B T U R F S U 1 Q J n F 1 b 3 Q 7 L C Z x d W 9 0 O 0 F U W E 1 E R V l S J n F 1 b 3 Q 7 L C Z x d W 9 0 O 0 F S W E 1 E R V l S J n F 1 b 3 Q 7 L C Z x d W 9 0 O 0 F N R E V U W F J Y J n F 1 b 3 Q 7 L C Z x d W 9 0 O 0 F E T 0 N N R E U m c X V v d D s s J n F 1 b 3 Q 7 Q U 9 N R E 1 E R S Z x d W 9 0 O y w m c X V v d D t B U F N Z M U 1 E R S Z x d W 9 0 O y w m c X V v d D t B U F N Z M k 1 E R S Z x d W 9 0 O y w m c X V v d D t B U 0 9 D T U R F J n F 1 b 3 Q 7 L C Z x d W 9 0 O 0 F D T 1 V O T U R F J n F 1 b 3 Q 7 L C Z x d W 9 0 O 0 F P T U h N R E U m c X V v d D s s J n F 1 b 3 Q 7 Q U 5 V U l N N R E U m c X V v d D s s J n F 1 b 3 Q 7 Q V J F T E 1 E R S Z x d W 9 0 O y w m c X V v d D t B S E J D S E 1 E R S Z x d W 9 0 O y w m c X V v d D t B T 1 R I T U R F J n F 1 b 3 Q 7 L C Z x d W 9 0 O 0 F I T F R N R E U m c X V v d D s s J n F 1 b 3 Q 7 Q U F M V E 1 E R S Z x d W 9 0 O y w m c X V v d D t Z V U h P U 1 B Z U i Z x d W 9 0 O y w m c X V v d D t Z V U h P U 1 B O M i Z x d W 9 0 O y w m c X V v d D t Z V U h P R E V Q U i Z x d W 9 0 O y w m c X V v d D t Z V U h P R k V B U i Z x d W 9 0 O y w m c X V v d D t Z V U h P Q k t S V S Z x d W 9 0 O y w m c X V v d D t Z V U h P R U F U U C Z x d W 9 0 O y w m c X V v d D t Z V U h P Q U 5 H U i Z x d W 9 0 O y w m c X V v d D t Z V U h P R k l U R S Z x d W 9 0 O y w m c X V v d D t Z V U h P R k 1 M W S Z x d W 9 0 O y w m c X V v d D t Z V U h P R l J O R C Z x d W 9 0 O y w m c X V v d D t Z V U h P T 1 R Q U C Z x d W 9 0 O y w m c X V v d D t Z V U h P U 0 N I T C Z x d W 9 0 O y w m c X V v d D t Z V U h P U 0 9 S J n F 1 b 3 Q 7 L C Z x d W 9 0 O 1 l V U l N J R F l S J n F 1 b 3 Q 7 L C Z x d W 9 0 O 1 l V U l N J R E 4 y J n F 1 b 3 Q 7 L C Z x d W 9 0 O 1 l V U l N E R V B S J n F 1 b 3 Q 7 L C Z x d W 9 0 O 1 l V U l N G R U F S J n F 1 b 3 Q 7 L C Z x d W 9 0 O 1 l V U l N C S 1 J V J n F 1 b 3 Q 7 L C Z x d W 9 0 O 1 l V U l N F Q V R Q J n F 1 b 3 Q 7 L C Z x d W 9 0 O 1 l V U l N B T k d S J n F 1 b 3 Q 7 L C Z x d W 9 0 O 1 l V U l N G S V R F J n F 1 b 3 Q 7 L C Z x d W 9 0 O 1 l V U l N G T U x Z J n F 1 b 3 Q 7 L C Z x d W 9 0 O 1 l V U l N G U k 5 E J n F 1 b 3 Q 7 L C Z x d W 9 0 O 1 l V U l N P V F B Q J n F 1 b 3 Q 7 L C Z x d W 9 0 O 1 l V U l N T Q 0 h M J n F 1 b 3 Q 7 L C Z x d W 9 0 O 1 l V U l N T T 1 I m c X V v d D s s J n F 1 b 3 Q 7 W V V G Q 0 F S W V I m c X V v d D s s J n F 1 b 3 Q 7 W V V G Q 0 F S T j I m c X V v d D s s J n F 1 b 3 Q 7 W V V G Q 0 R F U F I m c X V v d D s s J n F 1 b 3 Q 7 W V V G Q 0 Z F Q V I m c X V v d D s s J n F 1 b 3 Q 7 W V V G Q 0 J L U l U m c X V v d D s s J n F 1 b 3 Q 7 W V V G Q 0 V B V F A m c X V v d D s s J n F 1 b 3 Q 7 W V V G Q 0 F O R 1 I m c X V v d D s s J n F 1 b 3 Q 7 W V V G Q 0 Z J V E U m c X V v d D s s J n F 1 b 3 Q 7 W V V G Q 0 Z N T F k m c X V v d D s s J n F 1 b 3 Q 7 W V V G Q 0 Z S T k Q m c X V v d D s s J n F 1 b 3 Q 7 W V V G Q 0 9 U U F A m c X V v d D s s J n F 1 b 3 Q 7 W V V G Q 1 N D S E w m c X V v d D s s J n F 1 b 3 Q 7 W V V G Q 1 N P U i Z x d W 9 0 O y w m c X V v d D t Z V U R Z V F h Z U i Z x d W 9 0 O y w m c X V v d D t Z V U R Z V F h O M i Z x d W 9 0 O y w m c X V v d D t Z V U R Z R E V Q U i Z x d W 9 0 O y w m c X V v d D t Z V U R Z R k V B U i Z x d W 9 0 O y w m c X V v d D t Z V U R Z Q k t S V S Z x d W 9 0 O y w m c X V v d D t Z V U R Z R U F U U C Z x d W 9 0 O y w m c X V v d D t Z V U R Z Q U 5 H U i Z x d W 9 0 O y w m c X V v d D t Z V U R Z R k l U R S Z x d W 9 0 O y w m c X V v d D t Z V U R Z R k 1 M W S Z x d W 9 0 O y w m c X V v d D t Z V U R Z R l J O R C Z x d W 9 0 O y w m c X V v d D t Z V U R Z T 1 R Q U C Z x d W 9 0 O y w m c X V v d D t Z V U R Z U 0 N I T C Z x d W 9 0 O y w m c X V v d D t Z V U R Z U 0 9 S J n F 1 b 3 Q 7 L C Z x d W 9 0 O 1 l V T U h D U l l S J n F 1 b 3 Q 7 L C Z x d W 9 0 O 1 l V T U h D U k 4 y J n F 1 b 3 Q 7 L C Z x d W 9 0 O 1 l V T U h E R V B S J n F 1 b 3 Q 7 L C Z x d W 9 0 O 1 l V T U h G R U F S J n F 1 b 3 Q 7 L C Z x d W 9 0 O 1 l V T U h C S 1 J V J n F 1 b 3 Q 7 L C Z x d W 9 0 O 1 l V T U h F Q V R Q J n F 1 b 3 Q 7 L C Z x d W 9 0 O 1 l V T U h B T k d S J n F 1 b 3 Q 7 L C Z x d W 9 0 O 1 l V T U h G S V R F J n F 1 b 3 Q 7 L C Z x d W 9 0 O 1 l V T U h G T U x Z J n F 1 b 3 Q 7 L C Z x d W 9 0 O 1 l V T U h G U k 5 E J n F 1 b 3 Q 7 L C Z x d W 9 0 O 1 l V T U h P V F B Q J n F 1 b 3 Q 7 L C Z x d W 9 0 O 1 l V T U h T Q 0 h M J n F 1 b 3 Q 7 L C Z x d W 9 0 O 1 l V T U h T T 1 I m c X V v d D s s J n F 1 b 3 Q 7 W V V U U F N U W V I m c X V v d D s s J n F 1 b 3 Q 7 W V V U U F N U T j I m c X V v d D s s J n F 1 b 3 Q 7 W V V U U E R F U F I m c X V v d D s s J n F 1 b 3 Q 7 W V V U U E Z F Q V I m c X V v d D s s J n F 1 b 3 Q 7 W V V U U E J L U l U m c X V v d D s s J n F 1 b 3 Q 7 W V V U U E V B V F A m c X V v d D s s J n F 1 b 3 Q 7 W V V U U E F O R 1 I m c X V v d D s s J n F 1 b 3 Q 7 W V V U U E Z J V E U m c X V v d D s s J n F 1 b 3 Q 7 W V V U U E Z N T F k m c X V v d D s s J n F 1 b 3 Q 7 W V V U U E Z S T k Q m c X V v d D s s J n F 1 b 3 Q 7 W V V U U E 9 U U F A m c X V v d D s s J n F 1 b 3 Q 7 W V V U U F N D S E w m c X V v d D s s J n F 1 b 3 Q 7 W V V U U F N P U i Z x d W 9 0 O y w m c X V v d D t Z V U l I V F B Z U i Z x d W 9 0 O y w m c X V v d D t Z V U l I V F B O M i Z x d W 9 0 O y w m c X V v d D t Z V U l I R E V Q U i Z x d W 9 0 O y w m c X V v d D t Z V U l I R k V B U i Z x d W 9 0 O y w m c X V v d D t Z V U l I Q k t S V S Z x d W 9 0 O y w m c X V v d D t Z V U l I R U F U U C Z x d W 9 0 O y w m c X V v d D t Z V U l I Q U 5 H U i Z x d W 9 0 O y w m c X V v d D t Z V U l I R k l U R S Z x d W 9 0 O y w m c X V v d D t Z V U l I R k 1 M W S Z x d W 9 0 O y w m c X V v d D t Z V U l I R l J O R C Z x d W 9 0 O y w m c X V v d D t Z V U l I T 1 R Q U C Z x d W 9 0 O y w m c X V v d D t Z V U l I U 0 N I T C Z x d W 9 0 O y w m c X V v d D t Z V U l I U 0 9 S J n F 1 b 3 Q 7 L C Z x d W 9 0 O 1 l V R k R P Q 1 l S J n F 1 b 3 Q 7 L C Z x d W 9 0 O 1 l V R k R P Q 0 4 y J n F 1 b 3 Q 7 L C Z x d W 9 0 O 1 l V R k R E R V B S J n F 1 b 3 Q 7 L C Z x d W 9 0 O 1 l V R k R G R U F S J n F 1 b 3 Q 7 L C Z x d W 9 0 O 1 l V R k R C S 1 J V J n F 1 b 3 Q 7 L C Z x d W 9 0 O 1 l V R k R F Q V R Q J n F 1 b 3 Q 7 L C Z x d W 9 0 O 1 l V R k R B T k d S J n F 1 b 3 Q 7 L C Z x d W 9 0 O 1 l V R k R G S V R F J n F 1 b 3 Q 7 L C Z x d W 9 0 O 1 l V R k R G T U x Z J n F 1 b 3 Q 7 L C Z x d W 9 0 O 1 l V R k R G U k 5 E J n F 1 b 3 Q 7 L C Z x d W 9 0 O 1 l V R k R P V F B Q J n F 1 b 3 Q 7 L C Z x d W 9 0 O 1 l V R k R T Q 0 h M J n F 1 b 3 Q 7 L C Z x d W 9 0 O 1 l V R k R T T 1 I m c X V v d D s s J n F 1 b 3 Q 7 W V V T V 1 N D W V I m c X V v d D s s J n F 1 b 3 Q 7 W V V T V 0 R F U F I m c X V v d D s s J n F 1 b 3 Q 7 W V V T V 0 Z F Q V I m c X V v d D s s J n F 1 b 3 Q 7 W V V T V 0 J L U l U m c X V v d D s s J n F 1 b 3 Q 7 W V V T V 0 V B V F A m c X V v d D s s J n F 1 b 3 Q 7 W V V T V 0 F O R 1 I m c X V v d D s s J n F 1 b 3 Q 7 W V V T V 0 Z J V E U m c X V v d D s s J n F 1 b 3 Q 7 W V V T V 0 Z N T F k m c X V v d D s s J n F 1 b 3 Q 7 W V V T V 0 Z S T k Q m c X V v d D s s J n F 1 b 3 Q 7 W V V T V 0 9 U U F A m c X V v d D s s J n F 1 b 3 Q 7 W V V T V 1 N D S E w m c X V v d D s s J n F 1 b 3 Q 7 W V V T V 1 N P U i Z x d W 9 0 O y w m c X V v d D t Z V V N D R U 1 Z U i Z x d W 9 0 O y w m c X V v d D t Z V V N D U E d Z U i Z x d W 9 0 O y w m c X V v d D t Z V U p W R F R P T i Z x d W 9 0 O y w m c X V v d D t Z V U p W R F R O M i Z x d W 9 0 O y w m c X V v d D t Z V U p W R F R Z U i Z x d W 9 0 O y w m c X V v d D t Z V U 1 I V E V M W V I m c X V v d D s s J n F 1 b 3 Q 7 W V V T V U l U S E s m c X V v d D s s J n F 1 b 3 Q 7 W V V D T 1 N V S V R I S y Z x d W 9 0 O y w m c X V v d D t Z V V N V S V B M T i Z x d W 9 0 O y w m c X V v d D t Z V U N P U 1 V J U E x O J n F 1 b 3 Q 7 L C Z x d W 9 0 O 1 l I T 1 N Q J n F 1 b 3 Q 7 L C Z x d W 9 0 O 1 l S R V N J R C Z x d W 9 0 O y w m c X V v d D t Z R k 9 T V C Z x d W 9 0 O y w m c X V v d D t Z R E F Z V F J U J n F 1 b 3 Q 7 L C Z x d W 9 0 O 1 l D T E l O J n F 1 b 3 Q 7 L C Z x d W 9 0 O 1 l U S E V S J n F 1 b 3 Q 7 L C Z x d W 9 0 O 1 l I T 0 1 F J n F 1 b 3 Q 7 L C Z x d W 9 0 O 1 l Q R U Q m c X V v d D s s J n F 1 b 3 Q 7 W V N Q R U M m c X V v d D s s J n F 1 b 3 Q 7 W V N I U 1 c m c X V v d D s s J n F 1 b 3 Q 7 W U p B S U w m c X V v d D s s J n F 1 b 3 Q 7 Q U 5 Z T U h J T j I m c X V v d D s s J n F 1 b 3 Q 7 Q U 5 Z T U h P V V Q m c X V v d D s s J n F 1 b 3 Q 7 Q U 5 Z U 0 1 I M i Z x d W 9 0 O y w m c X V v d D t B T l l O U 0 1 I J n F 1 b 3 Q 7 L C Z x d W 9 0 O 0 F O W U 1 I R U Q y J n F 1 b 3 Q 7 L C Z x d W 9 0 O 0 F O W V N F R E 1 G J n F 1 b 3 Q 7 L C Z x d W 9 0 O 0 F O W V N B T l N N S C Z x d W 9 0 O y w m c X V v d D t Z V U 1 I V E V M W V I y J n F 1 b 3 Q 7 L C Z x d W 9 0 O 0 F O W U 1 I T 1 Z S J n F 1 b 3 Q 7 L C Z x d W 9 0 O 0 h P U 1 B W U 1 Q m c X V v d D s s J n F 1 b 3 Q 7 U k V T S U R W U 1 Q m c X V v d D s s J n F 1 b 3 Q 7 R k 9 T V F Z T V C Z x d W 9 0 O y w m c X V v d D t E W V R Y V l N U J n F 1 b 3 Q 7 L C Z x d W 9 0 O 0 N M S U 5 W U 1 Q m c X V v d D s s J n F 1 b 3 Q 7 V E h F U l Z T V C Z x d W 9 0 O y w m c X V v d D t I T 0 1 F V l N U J n F 1 b 3 Q 7 L C Z x d W 9 0 O 1 N Q S U 5 W U 1 Q y J n F 1 b 3 Q 7 L C Z x d W 9 0 O 1 N Q T 1 V U V l N U J n F 1 b 3 Q 7 L C Z x d W 9 0 O 1 N N S F Z T V D I m c X V v d D s s J n F 1 b 3 Q 7 U 0 l N S E R Q U j I m c X V v d D s s J n F 1 b 3 Q 7 U 0 l N S E Z F Q T I m c X V v d D s s J n F 1 b 3 Q 7 U 0 l N S E J S S z I m c X V v d D s s J n F 1 b 3 Q 7 U 0 l N S E V B V D I m c X V v d D s s J n F 1 b 3 Q 7 U 0 l N S E F O R z I m c X V v d D s s J n F 1 b 3 Q 7 U 0 l N S E Z J V D I m c X V v d D s s J n F 1 b 3 Q 7 U 0 l N S E Z N T D I m c X V v d D s s J n F 1 b 3 Q 7 U 0 l N S E Z S R D I m c X V v d D s s J n F 1 b 3 Q 7 U 0 l N S E 9 U U D I m c X V v d D s s J n F 1 b 3 Q 7 U 0 l N S F N D S D I m c X V v d D s s J n F 1 b 3 Q 7 U 0 l N S E 1 F T j I m c X V v d D s s J n F 1 b 3 Q 7 U 0 l N S E 9 U S D M m c X V v d D s s J n F 1 b 3 Q 7 U 0 9 N S E R Q U i Z x d W 9 0 O y w m c X V v d D t T T 0 1 I R k V B J n F 1 b 3 Q 7 L C Z x d W 9 0 O 1 N P T U h C U k s m c X V v d D s s J n F 1 b 3 Q 7 U 0 9 N S E V B V C Z x d W 9 0 O y w m c X V v d D t T T 0 1 I Q U 5 H U i Z x d W 9 0 O y w m c X V v d D t T T 0 1 I R k l U R S Z x d W 9 0 O y w m c X V v d D t T T 0 1 I R k 1 M W S Z x d W 9 0 O y w m c X V v d D t T T 0 1 I R l J O R C Z x d W 9 0 O y w m c X V v d D t T T 0 1 I T 1 R Q U C Z x d W 9 0 O y w m c X V v d D t T T 0 1 I U 0 N I T C Z x d W 9 0 O y w m c X V v d D t T T 0 1 I T U V O R C Z x d W 9 0 O y w m c X V v d D t T T 0 1 I T 1 R I M i Z x d W 9 0 O y w m c X V v d D t T T U h E U F I y J n F 1 b 3 Q 7 L C Z x d W 9 0 O 1 N N S E Z F Q T I m c X V v d D s s J n F 1 b 3 Q 7 U 0 1 I Q l J L M i Z x d W 9 0 O y w m c X V v d D t T T U h F Q V Q y J n F 1 b 3 Q 7 L C Z x d W 9 0 O 1 N N S E F O R 1 I y J n F 1 b 3 Q 7 L C Z x d W 9 0 O 1 N N S E Z J V E U y J n F 1 b 3 Q 7 L C Z x d W 9 0 O 1 N N S E Z N T F k y J n F 1 b 3 Q 7 L C Z x d W 9 0 O 1 N N S E Z S T k Q y J n F 1 b 3 Q 7 L C Z x d W 9 0 O 1 N N S E 9 U U F A y J n F 1 b 3 Q 7 L C Z x d W 9 0 O 1 N N S F N D S E w y J n F 1 b 3 Q 7 L C Z x d W 9 0 O 1 N N S E 1 F T k Q y J n F 1 b 3 Q 7 L C Z x d W 9 0 O 1 N N S E 9 U S D M m c X V v d D s s J n F 1 b 3 Q 7 U 0 h T V 0 R Q U i Z x d W 9 0 O y w m c X V v d D t T S F N X R k V B J n F 1 b 3 Q 7 L C Z x d W 9 0 O 1 N I U 1 d C U k s m c X V v d D s s J n F 1 b 3 Q 7 U 0 h T V 0 V B V C Z x d W 9 0 O y w m c X V v d D t T S F N X Q U 5 H U i Z x d W 9 0 O y w m c X V v d D t T S F N X R k l U R S Z x d W 9 0 O y w m c X V v d D t T S F N X R k 1 M W S Z x d W 9 0 O y w m c X V v d D t T S F N X R l J O R C Z x d W 9 0 O y w m c X V v d D t T S F N X T 1 R Q U C Z x d W 9 0 O y w m c X V v d D t T S F N X U 0 N I T C Z x d W 9 0 O y w m c X V v d D t T S F N X T U V O R C Z x d W 9 0 O y w m c X V v d D t T S F N X T 1 R I M i Z x d W 9 0 O y w m c X V v d D t G R E 9 D R F B S J n F 1 b 3 Q 7 L C Z x d W 9 0 O 0 Z E T 0 N G R U E m c X V v d D s s J n F 1 b 3 Q 7 R k R P Q 0 J S S y Z x d W 9 0 O y w m c X V v d D t G R E 9 D R U F U J n F 1 b 3 Q 7 L C Z x d W 9 0 O 0 Z E T 0 N B T k d S J n F 1 b 3 Q 7 L C Z x d W 9 0 O 0 Z E T 0 N G S V R F J n F 1 b 3 Q 7 L C Z x d W 9 0 O 0 Z E T 0 N G T U x Z J n F 1 b 3 Q 7 L C Z x d W 9 0 O 0 Z E T 0 N G U k 5 E J n F 1 b 3 Q 7 L C Z x d W 9 0 O 0 Z E T 0 N P V F B Q J n F 1 b 3 Q 7 L C Z x d W 9 0 O 0 Z E T 0 N T Q 0 h M J n F 1 b 3 Q 7 L C Z x d W 9 0 O 0 Z E T 0 N N R U 5 E J n F 1 b 3 Q 7 L C Z x d W 9 0 O 0 Z E T 0 N P V E g y J n F 1 b 3 Q 7 L C Z x d W 9 0 O 1 l N S E 9 T U F R Y J n F 1 b 3 Q 7 L C Z x d W 9 0 O 1 l N S E 5 T U F R Y J n F 1 b 3 Q 7 L C Z x d W 9 0 O 1 l T U F R Y T k 1 I J n F 1 b 3 Q 7 L C Z x d W 9 0 O 1 l N S E F T U F R Y J n F 1 b 3 Q 7 L C Z x d W 9 0 O 1 l N S F Z S T 1 N Q V F g m c X V v d D s s J n F 1 b 3 Q 7 W U 1 I V l J O U 1 B U W C Z x d W 9 0 O y w m c X V v d D t Z V V N V S V R I S 1 l S J n F 1 b 3 Q 7 L C Z x d W 9 0 O 1 l V Q 0 9 T V U l U S E s y J n F 1 b 3 Q 7 L C Z x d W 9 0 O 1 l V U 1 V J U E x O W V I m c X V v d D s s J n F 1 b 3 Q 7 W V V D T 1 N V S V B M T j I m c X V v d D s s J n F 1 b 3 Q 7 W U 9 E U F J F V i Z x d W 9 0 O y w m c X V v d D t Z T 0 R T Q 0 V W J n F 1 b 3 Q 7 L C Z x d W 9 0 O 1 l P T E 9 T R V Y m c X V v d D s s J n F 1 b 3 Q 7 W U 9 E U E R J U 0 M m c X V v d D s s J n F 1 b 3 Q 7 W U 9 E U E x T S U 4 m c X V v d D s s J n F 1 b 3 Q 7 W U 9 E U 0 x T S U 4 m c X V v d D s s J n F 1 b 3 Q 7 W U 9 M U 0 k y V 0 s m c X V v d D s s J n F 1 b 3 Q 7 W U 9 E U F I y V 0 s m c X V v d D s s J n F 1 b 3 Q 7 W U 9 X U k h S U y Z x d W 9 0 O y w m c X V v d D t Z T 1 d S R F N U J n F 1 b 3 Q 7 L C Z x d W 9 0 O 1 l P V 1 J D S F I m c X V v d D s s J n F 1 b 3 Q 7 W U 9 X U k l N U C Z x d W 9 0 O y w m c X V v d D t Z T 0 R Q U F J P Q i Z x d W 9 0 O y w m c X V v d D t Z T 1 d S U F J P Q i Z x d W 9 0 O y w m c X V v d D t Z T 1 d S Q U d F J n F 1 b 3 Q 7 L C Z x d W 9 0 O 1 l P V 1 J E R V B S J n F 1 b 3 Q 7 L C Z x d W 9 0 O 1 l P V 1 J E S V N D J n F 1 b 3 Q 7 L C Z x d W 9 0 O 1 l P V 1 J M U 0 l O J n F 1 b 3 Q 7 L C Z x d W 9 0 O 1 l P V 1 J Q T F N S J n F 1 b 3 Q 7 L C Z x d W 9 0 O 1 l P V 1 J F T E V T J n F 1 b 3 Q 7 L C Z x d W 9 0 O 1 l P V 1 J F T U 9 S J n F 1 b 3 Q 7 L C Z x d W 9 0 O 1 l P V 1 J H Q U l O J n F 1 b 3 Q 7 L C Z x d W 9 0 O 1 l P V 1 J H U k 9 X J n F 1 b 3 Q 7 L C Z x d W 9 0 O 1 l P V 1 J Q U k V H J n F 1 b 3 Q 7 L C Z x d W 9 0 O 1 l P V 1 J H T k w y J n F 1 b 3 Q 7 L C Z x d W 9 0 O 1 l P V 1 J M T 1 N F J n F 1 b 3 Q 7 L C Z x d W 9 0 O 1 l P V 1 J E S U V U J n F 1 b 3 Q 7 L C Z x d W 9 0 O 1 l P V 1 J M U 0 w y J n F 1 b 3 Q 7 L C Z x d W 9 0 O 1 l P V 1 J T T E V Q J n F 1 b 3 Q 7 L C Z x d W 9 0 O 1 l P V 1 J T T U 9 S J n F 1 b 3 Q 7 L C Z x d W 9 0 O 1 l P V 1 J F T l J H J n F 1 b 3 Q 7 L C Z x d W 9 0 O 1 l P V 1 J T T E 9 X J n F 1 b 3 Q 7 L C Z x d W 9 0 O 1 l P V 1 J T T E 5 P J n F 1 b 3 Q 7 L C Z x d W 9 0 O 1 l P V 1 J K S V R U J n F 1 b 3 Q 7 L C Z x d W 9 0 O 1 l P V 1 J K S U 5 P J n F 1 b 3 Q 7 L C Z x d W 9 0 O 1 l P V 1 J U S E 9 U J n F 1 b 3 Q 7 L C Z x d W 9 0 O 1 l P V 1 J D T 0 5 D J n F 1 b 3 Q 7 L C Z x d W 9 0 O 1 l P V 1 J E Q 1 N O J n F 1 b 3 Q 7 L C Z x d W 9 0 O 1 l P V 1 J O T 0 d E J n F 1 b 3 Q 7 L C Z x d W 9 0 O 1 l P V 1 J X U l R I J n F 1 b 3 Q 7 L C Z x d W 9 0 O 1 l P X 0 1 E R U E x J n F 1 b 3 Q 7 L C Z x d W 9 0 O 1 l P X 0 1 E R U E y J n F 1 b 3 Q 7 L C Z x d W 9 0 O 1 l P X 0 1 E R U E z J n F 1 b 3 Q 7 L C Z x d W 9 0 O 1 l P X 0 1 E R U E 0 J n F 1 b 3 Q 7 L C Z x d W 9 0 O 1 l P X 0 1 E R U E 1 J n F 1 b 3 Q 7 L C Z x d W 9 0 O 1 l P X 0 1 E R U E 2 J n F 1 b 3 Q 7 L C Z x d W 9 0 O 1 l P X 0 1 E R U E 3 J n F 1 b 3 Q 7 L C Z x d W 9 0 O 1 l P X 0 1 E R U E 4 J n F 1 b 3 Q 7 L C Z x d W 9 0 O 1 l P R F N N T U R F J n F 1 b 3 Q 7 L C Z x d W 9 0 O 1 l P U E J J T l R G J n F 1 b 3 Q 7 L C Z x d W 9 0 O 1 l P U E J E T F l B J n F 1 b 3 Q 7 L C Z x d W 9 0 O 1 l P U E J S T U J S J n F 1 b 3 Q 7 L C Z x d W 9 0 O 1 l P U E J B R 0 U m c X V v d D s s J n F 1 b 3 Q 7 W U 9 Q Q k 5 V T S Z x d W 9 0 O y w m c X V v d D t Z T 1 B C M l d L J n F 1 b 3 Q 7 L C Z x d W 9 0 O 1 l P U F N I T U d U J n F 1 b 3 Q 7 L C Z x d W 9 0 O 1 l P U F N X T 1 J L J n F 1 b 3 Q 7 L C Z x d W 9 0 O 1 l P U F N S R U x T J n F 1 b 3 Q 7 L C Z x d W 9 0 O 1 l P U F N T T 0 M m c X V v d D s s J n F 1 b 3 Q 7 W U 9 Q U 0 R B W V M m c X V v d D s s J n F 1 b 3 Q 7 W U 9 T R U V E T 0 M m c X V v d D s s J n F 1 b 3 Q 7 W U 9 G Q U 1 E T 0 M m c X V v d D s s J n F 1 b 3 Q 7 W U 9 P V E h E T 0 M m c X V v d D s s J n F 1 b 3 Q 7 W U 9 Q U 1 l D S C Z x d W 9 0 O y w m c X V v d D t Z T 1 B T W U 1 E J n F 1 b 3 Q 7 L C Z x d W 9 0 O 1 l P U 0 9 D V 1 J L J n F 1 b 3 Q 7 L C Z x d W 9 0 O 1 l P Q 0 9 V T l M m c X V v d D s s J n F 1 b 3 Q 7 W U 9 P V E h N S F A m c X V v d D s s J n F 1 b 3 Q 7 W U 9 O V V J T R S Z x d W 9 0 O y w m c X V v d D t Z T 1 J F T E l H J n F 1 b 3 Q 7 L C Z x d W 9 0 O 1 l P S E V S Q k F M J n F 1 b 3 Q 7 L C Z x d W 9 0 O 1 l P T 1 R I S E x Q J n F 1 b 3 Q 7 L C Z x d W 9 0 O 1 l P V E 1 U T k 9 X J n F 1 b 3 Q 7 L C Z x d W 9 0 O 1 l P U l g x M k 1 P J n F 1 b 3 Q 7 L C Z x d W 9 0 O 1 l P U l h O T 1 c m c X V v d D s s J n F 1 b 3 Q 7 W U 9 S W E h M U C Z x d W 9 0 O y w m c X V v d D t Z T 1 R N V E h M U C Z x d W 9 0 O y w m c X V v d D t Z T U R F T F Q m c X V v d D s s J n F 1 b 3 Q 7 W U 1 E R V l S J n F 1 b 3 Q 7 L C Z x d W 9 0 O 1 l N R E V B V U Q 1 W V I m c X V v d D s s J n F 1 b 3 Q 7 W U 1 J V U Q 1 W U F O W S Z x d W 9 0 O y w m c X V v d D t Z T V N V R D V Z Q U 5 Z J n F 1 b 3 Q 7 L C Z x d W 9 0 O 1 l N U 1 V E N V l N S V M m c X V v d D s s J n F 1 b 3 Q 7 W U 1 E R V J T V U Q 1 Q U 5 Z J n F 1 b 3 Q 7 L C Z x d W 9 0 O 1 l N R E V T V U Q 1 Q U 5 Z T y Z x d W 9 0 O y w m c X V v d D t Z T U R F U 1 V E N U 1 J U 0 8 m c X V v d D s s J n F 1 b 3 Q 7 W V R Y T U R F W V I m c X V v d D s s J n F 1 b 3 Q 7 W V J Y T U R F W V I m c X V v d D s s J n F 1 b 3 Q 7 W U 1 E R V R Y U l g m c X V v d D s s J n F 1 b 3 Q 7 W U R P Q 0 1 E R S Z x d W 9 0 O y w m c X V v d D t Z T 0 1 E T U R F J n F 1 b 3 Q 7 L C Z x d W 9 0 O 1 l Q U 1 k x T U R F J n F 1 b 3 Q 7 L C Z x d W 9 0 O 1 l Q U 1 k y T U R F J n F 1 b 3 Q 7 L C Z x d W 9 0 O 1 l T T 0 N N R E U m c X V v d D s s J n F 1 b 3 Q 7 W U N P V U 5 N R E U m c X V v d D s s J n F 1 b 3 Q 7 W U 9 N S E 1 E R S Z x d W 9 0 O y w m c X V v d D t Z T l V S U 0 1 E R S Z x d W 9 0 O y w m c X V v d D t Z U k V M T U R F J n F 1 b 3 Q 7 L C Z x d W 9 0 O 1 l I Q k N I T U R F J n F 1 b 3 Q 7 L C Z x d W 9 0 O 1 l P V E h N R E U m c X V v d D s s J n F 1 b 3 Q 7 W U h M V E 1 E R S Z x d W 9 0 O y w m c X V v d D t Z Q U x U T U R F J n F 1 b 3 Q 7 L C Z x d W 9 0 O 1 l N R E V I U F J Y J n F 1 b 3 Q 7 L C Z x d W 9 0 O 1 l N R E V I U E 8 m c X V v d D s s J n F 1 b 3 Q 7 W U 1 E R V J Y T z I m c X V v d D s s J n F 1 b 3 Q 7 W U 1 E R U h B U l g m c X V v d D s s J n F 1 b 3 Q 7 W V N E U 0 h P T U U m c X V v d D s s J n F 1 b 3 Q 7 W V N E U 1 d S S y Z x d W 9 0 O y w m c X V v d D t Z U 0 R T U k V M J n F 1 b 3 Q 7 L C Z x d W 9 0 O 1 l T R F N T T 0 M m c X V v d D s s J n F 1 b 3 Q 7 W V N E U 0 9 W U k w m c X V v d D s s J n F 1 b 3 Q 7 T U R F S U 1 Q W S Z x d W 9 0 O y w m c X V v d D t Z T U R F S U 1 B R D V Z U i Z x d W 9 0 O y w m c X V v d D t Z T U l N S T V Z Q U 5 Z J n F 1 b 3 Q 7 L C Z x d W 9 0 O 1 l N S U 1 T N V l B T l k m c X V v d D s s J n F 1 b 3 Q 7 W U 1 J T V M 1 W U 1 J U y Z x d W 9 0 O y w m c X V v d D t D Q U R S T E F T V C Z x d W 9 0 O y w m c X V v d D t D Q U R S U E V P U C Z x d W 9 0 O y w m c X V v d D t D Q U R S Q 0 F S J n F 1 b 3 Q 7 L C Z x d W 9 0 O 0 N B R F J I T 0 1 F J n F 1 b 3 Q 7 L C Z x d W 9 0 O 0 N B R F J P V E h N J n F 1 b 3 Q 7 L C Z x d W 9 0 O 0 N B R F J Q V U J M J n F 1 b 3 Q 7 L C Z x d W 9 0 O 0 N B R F J C Q V I m c X V v d D s s J n F 1 b 3 Q 7 Q 0 F E U k V W T l Q m c X V v d D s s J n F 1 b 3 Q 7 Q 0 F E U l N D S E w m c X V v d D s s J n F 1 b 3 Q 7 Q 0 F E U k 9 U S C Z x d W 9 0 O y w m c X V v d D t D Q U R S T 1 R T M i Z x d W 9 0 O y w m c X V v d D t D Q U J V W U Z S R S Z x d W 9 0 O y w m c X V v d D t D Q U d W T U 9 O W S Z x d W 9 0 O y w m c X V v d D t D Q U J V W V d I T y Z x d W 9 0 O y w m c X V v d D t D Q U J Q T E F D R S Z x d W 9 0 O y w m c X V v d D t D Q U J V T k R B R y Z x d W 9 0 O y w m c X V v d D t D Q U d W V 0 h P J n F 1 b 3 Q 7 L C Z x d W 9 0 O 0 N B R l J F V 0 h P J n F 1 b 3 Q 7 L C Z x d W 9 0 O 0 N B R l J F U 1 A y J n F 1 b 3 Q 7 L C Z x d W 9 0 O 0 N B R F J L R F J V R y Z x d W 9 0 O y w m c X V v d D t D Q U R S S 0 1 B U k o m c X V v d D s s J n F 1 b 3 Q 7 Q 0 F E U k t D T 0 N O J n F 1 b 3 Q 7 L C Z x d W 9 0 O 0 N B R F J L S E V S T i Z x d W 9 0 O y w m c X V v d D t D Q U R S S 0 h B T E w m c X V v d D s s J n F 1 b 3 Q 7 Q 0 F E U k t J T k h M J n F 1 b 3 Q 7 L C Z x d W 9 0 O 0 N B R F J L T U V U S C Z x d W 9 0 O y w m c X V v d D t D Q U J J T k d G T E c m c X V v d D s s J n F 1 b 3 Q 7 Q 0 F C S U 5 H R V Z S J n F 1 b 3 Q 7 L C Z x d W 9 0 O 0 N B Q k l O R 0 F H R S Z x d W 9 0 O y w m c X V v d D t D Q U J J T k d Z R l U m c X V v d D s s J n F 1 b 3 Q 7 Q 0 F C S U 5 H T U Z V J n F 1 b 3 Q 7 L C Z x d W 9 0 O 0 V J Q k l O R 0 F H R S Z x d W 9 0 O y w m c X V v d D t F S U J J T k d Z R l U m c X V v d D s s J n F 1 b 3 Q 7 R U l C S U 5 H T U Z V J n F 1 b 3 Q 7 L C Z x d W 9 0 O 1 V B R F B F T 1 A m c X V v d D s s J n F 1 b 3 Q 7 V U F E Q 0 F S J n F 1 b 3 Q 7 L C Z x d W 9 0 O 1 V B R E h P T U U m c X V v d D s s J n F 1 b 3 Q 7 V U F E T 1 R I T S Z x d W 9 0 O y w m c X V v d D t V Q U R Q V U J M J n F 1 b 3 Q 7 L C Z x d W 9 0 O 1 V B R E J B U i Z x d W 9 0 O y w m c X V v d D t V Q U R F V k 5 U J n F 1 b 3 Q 7 L C Z x d W 9 0 O 1 V B R F N D S E w m c X V v d D s s J n F 1 b 3 Q 7 V U F E U k 9 U S C Z x d W 9 0 O y w m c X V v d D t V Q U R P V F N Q M i Z x d W 9 0 O y w m c X V v d D t V Q U R Q Q U l E J n F 1 b 3 Q 7 L C Z x d W 9 0 O 1 V B R E 1 P T l k m c X V v d D s s J n F 1 b 3 Q 7 V U F E Q l d I T y Z x d W 9 0 O y w m c X V v d D t V Q U R Q T E F D R S Z x d W 9 0 O y w m c X V v d D t V Q U R C V U 5 E J n F 1 b 3 Q 7 L C Z x d W 9 0 O 1 V B R E N B R y Z x d W 9 0 O y w m c X V v d D t V Q U R G V 0 h P J n F 1 b 3 Q 7 L C Z x d W 9 0 O 1 V B R E Z S R C Z x d W 9 0 O y w m c X V v d D t D Q U R S S 0 1 B U k o y J n F 1 b 3 Q 7 L C Z x d W 9 0 O 0 N B R F J L Q 0 9 D T j I m c X V v d D s s J n F 1 b 3 Q 7 Q 0 F E U k t I R V J O M i Z x d W 9 0 O y w m c X V v d D t D Q U R S S 0 h B T E w y J n F 1 b 3 Q 7 L C Z x d W 9 0 O 0 N B R F J L S U 5 I T D I m c X V v d D s s J n F 1 b 3 Q 7 Q 0 F E U k t N R V R I M i Z x d W 9 0 O y w m c X V v d D t D Q V N V U F J P Q i Z x d W 9 0 O y w m c X V v d D t D Q V N V U k N W U i Z x d W 9 0 O y w m c X V v d D t D Q U 1 I U F J P Q i Z x d W 9 0 O y w m c X V v d D t D Q U 1 I U k N W U i Z x d W 9 0 O y w m c X V v d D t L U k F U R V Z F U i Z x d W 9 0 O y w m c X V v d D t L U k F U U k V D J n F 1 b 3 Q 7 L C Z x d W 9 0 O 1 Z B U E F O W U V W U i Z x d W 9 0 O y w m c X V v d D t W Q V B B T l l S R U M m c X V v d D s s J n F 1 b 3 Q 7 V k F Q T k l D R V Z S J n F 1 b 3 Q 7 L C Z x d W 9 0 O 1 Z B U E 5 J Q 1 J F Q y Z x d W 9 0 O y w m c X V v d D t W Q V B N U k p F V l I m c X V v d D s s J n F 1 b 3 Q 7 V k F Q T V J K U k V D J n F 1 b 3 Q 7 L C Z x d W 9 0 O 1 Z B U E Z M V k V W U i Z x d W 9 0 O y w m c X V v d D t W Q V B G T F Z S R U M m c X V v d D s s J n F 1 b 3 Q 7 U 1 l O T V J K R V Z S J n F 1 b 3 Q 7 L C Z x d W 9 0 O 1 N Z T k 1 S S l J F Q y Z x d W 9 0 O y w m c X V v d D t T W U 5 T V E 1 F V l I m c X V v d D s s J n F 1 b 3 Q 7 U 1 l O U 1 R N U k V D J n F 1 b 3 Q 7 L C Z x d W 9 0 O 0 l S S 1 J B V F J F Q y Z x d W 9 0 O y w m c X V v d D t J S U t S Q V R S R U M m c X V v d D s s J n F 1 b 3 Q 7 S V J W Q V B B T l l S R U M m c X V v d D s s J n F 1 b 3 Q 7 S U l W Q V B B T l l S R U M m c X V v d D s s J n F 1 b 3 Q 7 S V J W Q V B O S U N S R U M m c X V v d D s s J n F 1 b 3 Q 7 S U l W Q V B O S U N S R U M m c X V v d D s s J n F 1 b 3 Q 7 S V J W Q V B N U k p S R U M m c X V v d D s s J n F 1 b 3 Q 7 S U l W Q V B N U k p S R U M m c X V v d D s s J n F 1 b 3 Q 7 S V J W Q V B G T F Z S R U M m c X V v d D s s J n F 1 b 3 Q 7 S U l W Q V B G T F Z S R U M m c X V v d D s s J n F 1 b 3 Q 7 S V J T W U 5 N U k p S R U M m c X V v d D s s J n F 1 b 3 Q 7 S U l T W U 5 N U k p S R U M m c X V v d D s s J n F 1 b 3 Q 7 S V J T W U 5 T V E 1 S R U M m c X V v d D s s J n F 1 b 3 Q 7 S U l T W U 5 T V E 1 S R U M m c X V v d D s s J n F 1 b 3 Q 7 Q 0 F T V V B S T 0 I y J n F 1 b 3 Q 7 L C Z x d W 9 0 O 1 J D V l l T V U J Q U k I m c X V v d D s s J n F 1 b 3 Q 7 Q 0 F N S F B S T 0 I y J n F 1 b 3 Q 7 L C Z x d W 9 0 O 1 J D V l l N S F B S Q i Z x d W 9 0 O y w m c X V v d D t B T E 1 B V F l S M i Z x d W 9 0 O y w m c X V v d D t P U E 1 B V F l S M i Z x d W 9 0 O y w m c X V v d D t B T E 9 Q T U F U W V I m c X V v d D s s J n F 1 b 3 Q 7 S 1 J B V E 9 N R k x B R y Z x d W 9 0 O y w m c X V v d D t L U k F U T 0 1 Z U i Z x d W 9 0 O y w m c X V v d D t L U k F U T 0 1 N T 0 4 m c X V v d D s s J n F 1 b 3 Q 7 V k F Q Q U 5 Z R k x B R y Z x d W 9 0 O y w m c X V v d D t W Q V B B T l l Z U i Z x d W 9 0 O y w m c X V v d D t W Q V B B T l l N T 0 4 m c X V v d D s s J n F 1 b 3 Q 7 V k F Q T k l D R k x B R y Z x d W 9 0 O y w m c X V v d D t W Q V B O S U N Z U i Z x d W 9 0 O y w m c X V v d D t W Q V B O S U N N T 0 4 m c X V v d D s s J n F 1 b 3 Q 7 V E 9 C T l Z B U E Z M Q U c m c X V v d D s s J n F 1 b 3 Q 7 V E 9 C T l Z B U F l S J n F 1 b 3 Q 7 L C Z x d W 9 0 O 1 R P Q k 5 W Q V B N T 0 4 m c X V v d D s s J n F 1 b 3 Q 7 V E 9 C V k F Q T 0 5 M J n F 1 b 3 Q 7 L C Z x d W 9 0 O 1 Z B U E Z M V k Z M Q U c m c X V v d D s s J n F 1 b 3 Q 7 V E 9 C Q 0 l H V k F Q J n F 1 b 3 Q 7 L C Z x d W 9 0 O 1 Z B U E Z M V l l S J n F 1 b 3 Q 7 L C Z x d W 9 0 O 1 Z B U E Z M V k 1 P T i Z x d W 9 0 O y w m c X V v d D t W Q V B N U k p G T E F H J n F 1 b 3 Q 7 L C Z x d W 9 0 O 1 Z B U E 1 S S l l S J n F 1 b 3 Q 7 L C Z x d W 9 0 O 1 Z B U E 1 S S k 1 P T i Z x d W 9 0 O y w m c X V v d D t N U k p N T 0 5 W Q V A m c X V v d D s s J n F 1 b 3 Q 7 V k F Q V F l Q R U 1 P T i Z x d W 9 0 O y w m c X V v d D t W Q V B O V U 1 U W V B F J n F 1 b 3 Q 7 L C Z x d W 9 0 O 1 N Z T k 1 S S k Z M Q U c m c X V v d D s s J n F 1 b 3 Q 7 U 1 l O T V J K W V I m c X V v d D s s J n F 1 b 3 Q 7 U 1 l O T V J K T U 9 O J n F 1 b 3 Q 7 L C Z x d W 9 0 O 1 N Z T l N U T U Z M Q U c m c X V v d D s s J n F 1 b 3 Q 7 U 1 l O U 1 R N W V I m c X V v d D s s J n F 1 b 3 Q 7 U 1 l O U 1 R N T U 9 O J n F 1 b 3 Q 7 L C Z x d W 9 0 O 0 1 N R 0 V U T U o m c X V v d D s s J n F 1 b 3 Q 7 T U 1 C V F J F Q z E m c X V v d D s s J n F 1 b 3 Q 7 T U 1 C V F B Z U i Z x d W 9 0 O y w m c X V v d D t N T U J U U k V D M i Z x d W 9 0 O y w m c X V v d D t N T U J U M z B E W S Z x d W 9 0 O y w m c X V v d D t N T U J U R E l T U C Z x d W 9 0 O y w m c X V v d D t N T U J K T 0 l O V C Z x d W 9 0 O y w m c X V v d D t N T U J M T 0 9 T R S Z x d W 9 0 O y w m c X V v d D t N T U J P V E h F U i Z x d W 9 0 O y w m c X V v d D t N T U p O V E 5 V T T E m c X V v d D s s J n F 1 b 3 Q 7 T U 1 K T l B D V E I x J n F 1 b 3 Q 7 L C Z x d W 9 0 O 0 1 N S k 5 Q Q 0 F U M S Z x d W 9 0 O y w m c X V v d D t N T U x T V U 5 J V D E m c X V v d D s s J n F 1 b 3 Q 7 T U 1 M U 0 d N U z E m c X V v d D s s J n F 1 b 3 Q 7 T U 1 M U z E w R 0 0 x J n F 1 b 3 Q 7 L C Z x d W 9 0 O 0 1 N T F N P W l M x J n F 1 b 3 Q 7 L C Z x d W 9 0 O 0 1 N T F N M Q l M x J n F 1 b 3 Q 7 L C Z x d W 9 0 O 0 1 N T F N Q Q 1 R C M S Z x d W 9 0 O y w m c X V v d D t N T U x T U E N B V D E m c X V v d D s s J n F 1 b 3 Q 7 T U 1 C V V l X S E 8 x J n F 1 b 3 Q 7 L C Z x d W 9 0 O 0 1 N Q l B M Q U N F M S Z x d W 9 0 O y w m c X V v d D t N T U J Q T E 9 T U D I m c X V v d D s s J n F 1 b 3 Q 7 T U 1 C Q V R K T 0 I x J n F 1 b 3 Q 7 L C Z x d W 9 0 O 0 1 N Q k N M T 1 N F J n F 1 b 3 Q 7 L C Z x d W 9 0 O 0 1 N Q l N F T E w m c X V v d D s s J n F 1 b 3 Q 7 T U 1 C R 0 l W R S Z x d W 9 0 O y w m c X V v d D t N T V R S Q U R F J n F 1 b 3 Q 7 L C Z x d W 9 0 O 0 1 N V F J E M z B E J n F 1 b 3 Q 7 L C Z x d W 9 0 O 0 1 N V F J E U k V D J n F 1 b 3 Q 7 L C Z x d W 9 0 O 0 1 N V D M w R l J R J n F 1 b 3 Q 7 L C Z x d W 9 0 O 0 1 N V E p P S U 5 U J n F 1 b 3 Q 7 L C Z x d W 9 0 O 0 1 N V E x P T 1 N F J n F 1 b 3 Q 7 L C Z x d W 9 0 O 0 1 N V E 9 U S E V S J n F 1 b 3 Q 7 L C Z x d W 9 0 O 0 1 N V E p O V E 5 N M S Z x d W 9 0 O y w m c X V v d D t N T V R K V 1 J D Q j E m c X V v d D s s J n F 1 b 3 Q 7 T U 1 U S l d S V E g x J n F 1 b 3 Q 7 L C Z x d W 9 0 O 0 1 N V E x V T k l U M S Z x d W 9 0 O y w m c X V v d D t N T V R M R 0 1 T M S Z x d W 9 0 O y w m c X V v d D t N T V R M T 1 p T M S Z x d W 9 0 O y w m c X V v d D t N T V R M V 1 J D Q j E m c X V v d D s s J n F 1 b 3 Q 7 T U 1 U T F d S V E g x J n F 1 b 3 Q 7 L C Z x d W 9 0 O 0 1 N V F J E V 0 h P J n F 1 b 3 Q 7 L C Z x d W 9 0 O 0 1 N V F B M Q U N F J n F 1 b 3 Q 7 L C Z x d W 9 0 O 0 1 N V F B M T 1 M y J n F 1 b 3 Q 7 L C Z x d W 9 0 O 0 1 N V E N M T 1 N F J n F 1 b 3 Q 7 L C Z x d W 9 0 O 0 1 N V E t F R V A m c X V v d D s s J n F 1 b 3 Q 7 T U 1 U U 0 V M T C Z x d W 9 0 O y w m c X V v d D t N T V R H S V Z F J n F 1 b 3 Q 7 L C Z x d W 9 0 O 0 1 N R 0 t F R V A m c X V v d D s s J n F 1 b 3 Q 7 T U 1 H U 0 V M T C Z x d W 9 0 O y w m c X V v d D t N T U d H S V Z F J n F 1 b 3 Q 7 L C Z x d W 9 0 O 0 1 N R l J F V 0 h P J n F 1 b 3 Q 7 L C Z x d W 9 0 O 0 1 N R l B M Q U N F J n F 1 b 3 Q 7 L C Z x d W 9 0 O 0 1 N R l B M T 1 M y J n F 1 b 3 Q 7 L C Z x d W 9 0 O 0 1 N R k N M T 1 N F J n F 1 b 3 Q 7 L C Z x d W 9 0 O 0 1 N R k t F R V A m c X V v d D s s J n F 1 b 3 Q 7 T U 1 G U 0 V M T C Z x d W 9 0 O y w m c X V v d D t N T U Z H S V Z F J n F 1 b 3 Q 7 L C Z x d W 9 0 O 0 x B T k d W R V I m c X V v d D s s J n F 1 b 3 Q 7 U V V B U l R F U i Z x d W 9 0 O y w m c X V v d D t H U V R Z U E U y J n F 1 b 3 Q 7 L C Z x d W 9 0 O 0 F H R T M m c X V v d D s s J n F 1 b 3 Q 7 T k 9 N Q V J S M i Z x d W 9 0 O y w m c X V v d D t T R V J W S U N F J n F 1 b 3 Q 7 L C Z x d W 9 0 O 0 1 J T F N U Q V Q m c X V v d D s s J n F 1 b 3 Q 7 Q U N U R E V W R V I m c X V v d D s s J n F 1 b 3 Q 7 Q U N U R D I w M D E m c X V v d D s s J n F 1 b 3 Q 7 Q U N U R D k w M D E m c X V v d D s s J n F 1 b 3 Q 7 Q U N U R D c 1 O T A m c X V v d D s s J n F 1 b 3 Q 7 Q U N U R F Z J R V Q m c X V v d D s s J n F 1 b 3 Q 7 Q U N U R F B S S V Y m c X V v d D s s J n F 1 b 3 Q 7 Q 0 9 N Q k F U U F k m c X V v d D s s J n F 1 b 3 Q 7 S E V B T F R I J n F 1 b 3 Q 7 L C Z x d W 9 0 O 0 1 P V l N J T l B Z U j I m c X V v d D s s J n F 1 b 3 Q 7 U 0 V Y Q V R S Q U N U J n F 1 b 3 Q 7 L C Z x d W 9 0 O 1 N F W E l E R U 5 U J n F 1 b 3 Q 7 L C Z x d W 9 0 O 1 N Q R U F L R U 5 H T C Z x d W 9 0 O y w m c X V v d D t M V k x E S U Z T R U U y J n F 1 b 3 Q 7 L C Z x d W 9 0 O 0 x W T E R J R k h F Q V I y J n F 1 b 3 Q 7 L C Z x d W 9 0 O 0 x W T E R J R l d B T E s y J n F 1 b 3 Q 7 L C Z x d W 9 0 O 0 x W T E R J R k 1 F T T I m c X V v d D s s J n F 1 b 3 Q 7 T F Z M R E l G Q 0 F S R T I m c X V v d D s s J n F 1 b 3 Q 7 T F Z M R E l G Q 0 9 N T T I m c X V v d D s s J n F 1 b 3 Q 7 S V J T R V g m c X V v d D s s J n F 1 b 3 Q 7 S V J N Q V J J V C Z x d W 9 0 O y w m c X V v d D t J S U 1 B U k l U J n F 1 b 3 Q 7 L C Z x d W 9 0 O 0 l S R U R V S E l H S F N U M i Z x d W 9 0 O y w m c X V v d D t J S U V E V U h J R 0 h T V D I m c X V v d D s s J n F 1 b 3 Q 7 Q 0 F U Q U d F J n F 1 b 3 Q 7 L C Z x d W 9 0 O 0 N B V E F H M i Z x d W 9 0 O y w m c X V v d D t D Q V R B R z M m c X V v d D s s J n F 1 b 3 Q 7 Q 0 F U Q U c 2 J n F 1 b 3 Q 7 L C Z x d W 9 0 O 0 N B V E F H N y Z x d W 9 0 O y w m c X V v d D t Q U k V H Q U d F M i Z x d W 9 0 O y w m c X V v d D t E U l Z J T k F H R S Z x d W 9 0 O y w m c X V v d D t E U l Z J T k R F V E F H J n F 1 b 3 Q 7 L C Z x d W 9 0 O 1 N F W E F H R S Z x d W 9 0 O y w m c X V v d D t O R V d S Q U N F M i Z x d W 9 0 O y w m c X V v d D t T R V h S Q U N F J n F 1 b 3 Q 7 L C Z x d W 9 0 O 0 V E V U h J R 0 h D Q V Q m c X V v d D s s J n F 1 b 3 Q 7 S E V B T F R I M i Z x d W 9 0 O y w m c X V v d D t F R F V T Q 0 h M R 0 8 m c X V v d D s s J n F 1 b 3 Q 7 R U R V U 0 N I R 1 J E M i Z x d W 9 0 O y w m c X V v d D t F R F V G V U x Q Q V I m c X V v d D s s J n F 1 b 3 Q 7 R U R V U 0 N L T U 9 O J n F 1 b 3 Q 7 L C Z x d W 9 0 O 0 V E V V N D S 0 V T V C Z x d W 9 0 O y w m c X V v d D t F R F V T Q 0 t D T 0 0 m c X V v d D s s J n F 1 b 3 Q 7 R U R V U 0 t Q T U 9 O J n F 1 b 3 Q 7 L C Z x d W 9 0 O 0 V E V V N L U E V T V C Z x d W 9 0 O y w m c X V v d D t F R F V T S 1 B D T 0 0 m c X V v d D s s J n F 1 b 3 Q 7 T U l M V E Z B T U x Z J n F 1 b 3 Q 7 L C Z x d W 9 0 O 0 1 J T F R T U F B B U i Z x d W 9 0 O y w m c X V v d D t N S U x U U E F S T l Q m c X V v d D s s J n F 1 b 3 Q 7 T U l M V E N I T E R S J n F 1 b 3 Q 7 L C Z x d W 9 0 O 0 1 J T F R T S U J M T i Z x d W 9 0 O y w m c X V v d D t F T l J M Q 0 9 M T E Z U M i Z x d W 9 0 O y w m c X V v d D t F T l J M Q 0 9 M T F N U M i Z x d W 9 0 O y w m c X V v d D t X U k t T V E F U V 0 s y J n F 1 b 3 Q 7 L C Z x d W 9 0 O 1 d S S 0 R Q U 1 R X S y Z x d W 9 0 O y w m c X V v d D t X U k t I Q U R K T 0 I m c X V v d D s s J n F 1 b 3 Q 7 V 1 J L R E h S U 1 d L M i Z x d W 9 0 O y w m c X V v d D t X U k s z N V d L V V M m c X V v d D s s J n F 1 b 3 Q 7 V 1 J L U l N O T k 9 U J n F 1 b 3 Q 7 L C Z x d W 9 0 O 1 d S S 1 J T T k p P Q i Z x d W 9 0 O y w m c X V v d D t X U k t F R k Z P U l Q m c X V v d D s s J n F 1 b 3 Q 7 V 1 J L R F B T V F l S J n F 1 b 3 Q 7 L C Z x d W 9 0 O 1 d S S 1 N F T E Z F T S Z x d W 9 0 O y w m c X V v d D t X U k t O V U 1 K T 0 I y J n F 1 b 3 Q 7 L C Z x d W 9 0 O 1 d S S 0 5 K Q l B Z U i Z x d W 9 0 O y w m c X V v d D t X U k t O S k J X S 1 M m c X V v d D s s J n F 1 b 3 Q 7 V 1 J L T E F T V F l S M i Z x d W 9 0 O y w m c X V v d D t X U k t T S U N L T U 8 m c X V v d D s s J n F 1 b 3 Q 7 V 1 J L U 0 t J U E 1 P J n F 1 b 3 Q 7 L C Z x d W 9 0 O 1 d S S 0 R S R 1 B P T C Z x d W 9 0 O y w m c X V v d D t X U k t E U k d B T E I m c X V v d D s s J n F 1 b 3 Q 7 V 1 J L R F J H R U R V J n F 1 b 3 Q 7 L C Z x d W 9 0 O 1 d S S 0 R S R 0 h M U C Z x d W 9 0 O y w m c X V v d D t X U k t U U 1 R B T E M m c X V v d D s s J n F 1 b 3 Q 7 V 1 J L V F N U R F J H J n F 1 b 3 Q 7 L C Z x d W 9 0 O 1 d S S 1 R T V E h J U i Z x d W 9 0 O y w m c X V v d D t X U k t U U 1 R S R E 0 m c X V v d D s s J n F 1 b 3 Q 7 V 1 J L V F N U M V N U J n F 1 b 3 Q 7 L C Z x d W 9 0 O 1 d S S 0 9 L U F J F S C Z x d W 9 0 O y w m c X V v d D t X U k t P S 1 J B T k Q m c X V v d D s s J n F 1 b 3 Q 7 S V J X U k t T V E F U J n F 1 b 3 Q 7 L C Z x d W 9 0 O 0 l J V 1 J L U 1 R B V C Z x d W 9 0 O y w m c X V v d D t J S T J X U k t T V E F U J n F 1 b 3 Q 7 L C Z x d W 9 0 O 0 l S V 1 J L U 1 R B V D E 4 J n F 1 b 3 Q 7 L C Z x d W 9 0 O 0 l J V 1 J L U 1 R B V D E 4 J n F 1 b 3 Q 7 L C Z x d W 9 0 O 0 l J M l d S S 1 N U M T g m c X V v d D s s J n F 1 b 3 Q 7 R U R G Q U 0 x O C Z x d W 9 0 O y w m c X V v d D t J T U 9 U S E V S J n F 1 b 3 Q 7 L C Z x d W 9 0 O 0 l G Q V R I R V I m c X V v d D s s J n F 1 b 3 Q 7 T l J D S D E 3 X z I m c X V v d D s s J n F 1 b 3 Q 7 S V J I S F N J W j I m c X V v d D s s J n F 1 b 3 Q 7 S U l I S F N J W j I m c X V v d D s s J n F 1 b 3 Q 7 S V J L S T E 3 X z I m c X V v d D s s J n F 1 b 3 Q 7 S U l L S T E 3 X z I m c X V v d D s s J n F 1 b 3 Q 7 S V J I S D Y 1 X z I m c X V v d D s s J n F 1 b 3 Q 7 S U l I S D Y 1 X z I m c X V v d D s s J n F 1 b 3 Q 7 Q 0 9 O R U d N S C Z x d W 9 0 O y w m c X V v d D t D T 0 F M Q 1 V T R S Z x d W 9 0 O y w m c X V v d D t D T 0 R S R 1 V T R S Z x d W 9 0 O y w m c X V v d D t D T 0 Z J T k F O Q y Z x d W 9 0 O y w m c X V v d D t D T 0 1 I V E V M R S Z x d W 9 0 O y w m c X V v d D t D T 0 1 I Q V B U R E w m c X V v d D s s J n F 1 b 3 Q 7 Q 0 9 N S F J Y R E w m c X V v d D s s J n F 1 b 3 Q 7 Q 0 9 N S F N W S E x U J n F 1 b 3 Q 7 L C Z x d W 9 0 O 0 N P U 1 V U R U x F J n F 1 b 3 Q 7 L C Z x d W 9 0 O 0 N P U 1 V B U F R E T C Z x d W 9 0 O y w m c X V v d D t D T 1 N V U l h E T C Z x d W 9 0 O y w m c X V v d D t D T 1 N V U 1 Z I T F Q m c X V v d D s s J n F 1 b 3 Q 7 Q 0 9 I Q 1 R F T E U m c X V v d D s s J n F 1 b 3 Q 7 Q 0 9 I Q 0 F Q V E R M J n F 1 b 3 Q 7 L C Z x d W 9 0 O 0 N P S E N S W E R M J n F 1 b 3 Q 7 L C Z x d W 9 0 O 0 N P S E N T V k h M V C Z x d W 9 0 O y w m c X V v d D t D T 0 N M T k V H T U g m c X V v d D s s J n F 1 b 3 Q 7 Q 0 9 D T E F M Q 1 V T R S Z x d W 9 0 O y w m c X V v d D t D T 0 N M R F J H V V N F J n F 1 b 3 Q 7 L C Z x d W 9 0 O 0 N P Q 0 x G S U 5 B T k M m c X V v d D s s J n F 1 b 3 Q 7 Q 0 9 N S F R F T E U y J n F 1 b 3 Q 7 L C Z x d W 9 0 O 0 N P T U h B U F R E T D I m c X V v d D s s J n F 1 b 3 Q 7 Q 0 9 N S F J Y R E w y J n F 1 b 3 Q 7 L C Z x d W 9 0 O 0 N P T U h T V k h M V D I m c X V v d D s s J n F 1 b 3 Q 7 Q 0 9 T V V R F T E U y J n F 1 b 3 Q 7 L C Z x d W 9 0 O 0 N P U 1 V B U F R E T D I m c X V v d D s s J n F 1 b 3 Q 7 Q 0 9 T V V J Y R E w y J n F 1 b 3 Q 7 L C Z x d W 9 0 O 0 N P U 1 V T V k h M V D I m c X V v d D s s J n F 1 b 3 Q 7 Q 0 9 I Q 1 R F T E U y J n F 1 b 3 Q 7 L C Z x d W 9 0 O 0 N P S E N B U F R E T D I m c X V v d D s s J n F 1 b 3 Q 7 Q 0 9 I Q 1 J Y R E w y J n F 1 b 3 Q 7 L C Z x d W 9 0 O 0 N P S E N T V k h M V D I m c X V v d D s s J n F 1 b 3 Q 7 U F J Y U k V U U l k m c X V v d D s s J n F 1 b 3 Q 7 U F J Y W U R B V E E m c X V v d D s s J n F 1 b 3 Q 7 T U V E S U N B U k U m c X V v d D s s J n F 1 b 3 Q 7 Q 0 F J R E N I S V A m c X V v d D s s J n F 1 b 3 Q 7 Q 0 h B T V B V U y Z x d W 9 0 O y w m c X V v d D t Q U l Z I T F R J T i Z x d W 9 0 O y w m c X V v d D t H U l B I T F R J T i Z x d W 9 0 O y w m c X V v d D t I T F R J T k F M Q y Z x d W 9 0 O y w m c X V v d D t I T F R J T k R S R y Z x d W 9 0 O y w m c X V v d D t I T F R J T k 1 O V C Z x d W 9 0 O y w m c X V v d D t I T F R J T k 5 P U y Z x d W 9 0 O y w m c X V v d D t I T E N O T 1 R Z U i Z x d W 9 0 O y w m c X V v d D t I T E N O T 1 R N T y Z x d W 9 0 O y w m c X V v d D t I T E N M Q V N U J n F 1 b 3 Q 7 L C Z x d W 9 0 O 0 h M T E 9 T U l N O J n F 1 b 3 Q 7 L C Z x d W 9 0 O 0 h M T l Z D T 1 N U J n F 1 b 3 Q 7 L C Z x d W 9 0 O 0 h M T l Z P R k Z S J n F 1 b 3 Q 7 L C Z x d W 9 0 O 0 h M T l Z S R U Y m c X V v d D s s J n F 1 b 3 Q 7 S E x O V k 5 F R U Q m c X V v d D s s J n F 1 b 3 Q 7 S E x O V l N P U i Z x d W 9 0 O y w m c X V v d D t J U k 1 F R E l D U i Z x d W 9 0 O y w m c X V v d D t J S U 1 F R E l D U i Z x d W 9 0 O y w m c X V v d D t J U k 1 D R E N I U C Z x d W 9 0 O y w m c X V v d D t J S U 1 D R E N I U C Z x d W 9 0 O y w m c X V v d D t J U k N I T V B V U y Z x d W 9 0 O y w m c X V v d D t J S U N I T V B V U y Z x d W 9 0 O y w m c X V v d D t J U l B S V k h M V C Z x d W 9 0 O y w m c X V v d D t J S V B S V k h M V C Z x d W 9 0 O y w m c X V v d D t J U k 9 U S E h M V C Z x d W 9 0 O y w m c X V v d D t J S U 9 U S E h M V C Z x d W 9 0 O y w m c X V v d D t I T E N B T E x G R y Z x d W 9 0 O y w m c X V v d D t I T E N B T E w 5 O S Z x d W 9 0 O y w m c X V v d D t B T l l I T F R J M i Z x d W 9 0 O y w m c X V v d D t J U k l O U 1 V S N C Z x d W 9 0 O y w m c X V v d D t J S U l O U 1 V S N C Z x d W 9 0 O y w m c X V v d D t P V E h J T l M m c X V v d D s s J n F 1 b 3 Q 7 Q 0 V M T F d S S 0 5 H J n F 1 b 3 Q 7 L C Z x d W 9 0 O 0 N F T E x O T 1 R D T C Z x d W 9 0 O y w m c X V v d D t J U k Z B T V N P Q y Z x d W 9 0 O y w m c X V v d D t J S U Z B T V N P Q y Z x d W 9 0 O y w m c X V v d D t J U k Z B T V N T S S Z x d W 9 0 O y w m c X V v d D t J S U Z B T V N T S S Z x d W 9 0 O y w m c X V v d D t J U k Z T V E F N U C Z x d W 9 0 O y w m c X V v d D t J S U Z T V E F N U C Z x d W 9 0 O y w m c X V v d D t J U k Z B T V B N V C Z x d W 9 0 O y w m c X V v d D t J S U Z B T V B N V C Z x d W 9 0 O y w m c X V v d D t J U k Z B T V N W Q y Z x d W 9 0 O y w m c X V v d D t J S U Z B T V N W Q y Z x d W 9 0 O y w m c X V v d D t J U l d F T E 1 P U y Z x d W 9 0 O y w m c X V v d D t J S V d F T E 1 P U y Z x d W 9 0 O y w m c X V v d D t J U l B J T k M z J n F 1 b 3 Q 7 L C Z x d W 9 0 O 0 l J U E l O Q z M m c X V v d D s s J n F 1 b 3 Q 7 S V J G Q U 1 J T j M m c X V v d D s s J n F 1 b 3 Q 7 S U l G Q U 1 J T j M m c X V v d D s s J n F 1 b 3 Q 7 R 0 9 W V F B S T 0 c m c X V v d D s s J n F 1 b 3 Q 7 S U 5 D T 0 1 F J n F 1 b 3 Q 7 L C Z x d W 9 0 O 1 B P V k V S V F k z J n F 1 b 3 Q 7 L C Z x d W 9 0 O 1 B E R U 4 x M C Z x d W 9 0 O y w m c X V v d D t D T 1 V U W V A 0 J n F 1 b 3 Q 7 L C Z x d W 9 0 O 0 1 B S U l O M T A y J n F 1 b 3 Q 7 L C Z x d W 9 0 O 0 F J S U 5 E M T A y J n F 1 b 3 Q 7 L C Z x d W 9 0 O 0 F O Q U x X V F 9 D J n F 1 b 3 Q 7 L C Z x d W 9 0 O 1 Z F U 1 R S X 0 M m c X V v d D s s J n F 1 b 3 Q 7 V k V S R V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O T g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U 0 R V S F 8 y M D I x X 1 R h Y i 9 B d X R v U m V t b 3 Z l Z E N v b H V t b n M x L n t R V U V T V E l E M i w w f S Z x d W 9 0 O y w m c X V v d D t T Z W N 0 a W 9 u M S 9 O U 0 R V S F 8 y M D I x X 1 R h Y i 9 B d X R v U m V t b 3 Z l Z E N v b H V t b n M x L n t G S U x F R E F U R S w x f S Z x d W 9 0 O y w m c X V v d D t T Z W N 0 a W 9 u M S 9 O U 0 R V S F 8 y M D I x X 1 R h Y i 9 B d X R v U m V t b 3 Z l Z E N v b H V t b n M x L n t D S U d F V k V S L D J 9 J n F 1 b 3 Q 7 L C Z x d W 9 0 O 1 N l Y 3 R p b 2 4 x L 0 5 T R F V I X z I w M j F f V G F i L 0 F 1 d G 9 S Z W 1 v d m V k Q 2 9 s d W 1 u c z E u e 0 N J R 0 9 G U l N N L D N 9 J n F 1 b 3 Q 7 L C Z x d W 9 0 O 1 N l Y 3 R p b 2 4 x L 0 5 T R F V I X z I w M j F f V G F i L 0 F 1 d G 9 S Z W 1 v d m V k Q 2 9 s d W 1 u c z E u e 0 N J R 1 d J T F l S L D R 9 J n F 1 b 3 Q 7 L C Z x d W 9 0 O 1 N l Y 3 R p b 2 4 x L 0 5 T R F V I X z I w M j F f V G F i L 0 F 1 d G 9 S Z W 1 v d m V k Q 2 9 s d W 1 u c z E u e 0 N J R 1 R S W S w 1 f S Z x d W 9 0 O y w m c X V v d D t T Z W N 0 a W 9 u M S 9 O U 0 R V S F 8 y M D I x X 1 R h Y i 9 B d X R v U m V t b 3 Z l Z E N v b H V t b n M x L n t D S U d Z R l U s N n 0 m c X V v d D s s J n F 1 b 3 Q 7 U 2 V j d G l v b j E v T l N E V U h f M j A y M V 9 U Y W I v Q X V 0 b 1 J l b W 9 2 Z W R D b 2 x 1 b W 5 z M S 5 7 Q 0 l H T U Z V L D d 9 J n F 1 b 3 Q 7 L C Z x d W 9 0 O 1 N l Y 3 R p b 2 4 x L 0 5 T R F V I X z I w M j F f V G F i L 0 F 1 d G 9 S Z W 1 v d m V k Q 2 9 s d W 1 u c z E u e 0 N J R 1 J F Q y w 4 f S Z x d W 9 0 O y w m c X V v d D t T Z W N 0 a W 9 u M S 9 O U 0 R V S F 8 y M D I x X 1 R h Y i 9 B d X R v U m V t b 3 Z l Z E N v b H V t b n M x L n t D S U c z M F V T R S w 5 f S Z x d W 9 0 O y w m c X V v d D t T Z W N 0 a W 9 u M S 9 O U 0 R V S F 8 y M D I x X 1 R h Y i 9 B d X R v U m V t b 3 Z l Z E N v b H V t b n M x L n t D R z M w R V N U L D E w f S Z x d W 9 0 O y w m c X V v d D t T Z W N 0 a W 9 u M S 9 O U 0 R V S F 8 y M D I x X 1 R h Y i 9 B d X R v U m V t b 3 Z l Z E N v b H V t b n M x L n t D S U c z M E F W L D E x f S Z x d W 9 0 O y w m c X V v d D t T Z W N 0 a W 9 u M S 9 O U 0 R V S F 8 y M D I x X 1 R h Y i 9 B d X R v U m V t b 3 Z l Z E N v b H V t b n M x L n t D S U c z M E J S M i w x M n 0 m c X V v d D s s J n F 1 b 3 Q 7 U 2 V j d G l v b j E v T l N E V U h f M j A y M V 9 U Y W I v Q X V 0 b 1 J l b W 9 2 Z W R D b 2 x 1 b W 5 z M S 5 7 Q 0 l H M z B U U E U s M T N 9 J n F 1 b 3 Q 7 L C Z x d W 9 0 O 1 N l Y 3 R p b 2 4 x L 0 5 T R F V I X z I w M j F f V G F i L 0 F 1 d G 9 S Z W 1 v d m V k Q 2 9 s d W 1 u c z E u e 0 N J R z M w T U V O L D E 0 f S Z x d W 9 0 O y w m c X V v d D t T Z W N 0 a W 9 u M S 9 O U 0 R V S F 8 y M D I x X 1 R h Y i 9 B d X R v U m V t b 3 Z l Z E N v b H V t b n M x L n t D S U c z M E 1 M T i w x N X 0 m c X V v d D s s J n F 1 b 3 Q 7 U 2 V j d G l v b j E v T l N E V U h f M j A y M V 9 U Y W I v Q X V 0 b 1 J l b W 9 2 Z W R D b 2 x 1 b W 5 z M S 5 7 Q 0 l H M z B S T z I s M T Z 9 J n F 1 b 3 Q 7 L C Z x d W 9 0 O 1 N l Y 3 R p b 2 4 x L 0 5 T R F V I X z I w M j F f V G F i L 0 F 1 d G 9 S Z W 1 v d m V k Q 2 9 s d W 1 u c z E u e 0 N J R 0 R M W U 1 P L D E 3 f S Z x d W 9 0 O y w m c X V v d D t T Z W N 0 a W 9 u M S 9 O U 0 R V S F 8 y M D I x X 1 R h Y i 9 B d X R v U m V t b 3 Z l Z E N v b H V t b n M x L n t D S U d B R 0 U s M T h 9 J n F 1 b 3 Q 7 L C Z x d W 9 0 O 1 N l Y 3 R p b 2 4 x L 0 5 T R F V I X z I w M j F f V G F i L 0 F 1 d G 9 S Z W 1 v d m V k Q 2 9 s d W 1 u c z E u e 0 N J R 0 R M W U Z V L D E 5 f S Z x d W 9 0 O y w m c X V v d D t T Z W N 0 a W 9 u M S 9 O U 0 R V S F 8 y M D I x X 1 R h Y i 9 B d X R v U m V t b 3 Z l Z E N v b H V t b n M x L n t D S U d E T E 1 G V S w y M H 0 m c X V v d D s s J n F 1 b 3 Q 7 U 2 V j d G l v b j E v T l N E V U h f M j A y M V 9 U Y W I v Q X V 0 b 1 J l b W 9 2 Z W R D b 2 x 1 b W 5 z M S 5 7 Q 0 l H M T A w T E Y s M j F 9 J n F 1 b 3 Q 7 L C Z x d W 9 0 O 1 N l Y 3 R p b 2 4 x L 0 5 T R F V I X z I w M j F f V G F i L 0 F 1 d G 9 S Z W 1 v d m V k Q 2 9 s d W 1 u c z E u e 1 N N S 0 x T U 0 V W U i w y M n 0 m c X V v d D s s J n F 1 b 3 Q 7 U 2 V j d G l v b j E v T l N E V U h f M j A y M V 9 U Y W I v Q X V 0 b 1 J l b W 9 2 Z W R D b 2 x 1 b W 5 z M S 5 7 U 0 1 L T F N T V F J Z L D I z f S Z x d W 9 0 O y w m c X V v d D t T Z W N 0 a W 9 u M S 9 O U 0 R V S F 8 y M D I x X 1 R h Y i 9 B d X R v U m V t b 3 Z l Z E N v b H V t b n M x L n t T T U t M U 1 N Z R l U s M j R 9 J n F 1 b 3 Q 7 L C Z x d W 9 0 O 1 N l Y 3 R p b 2 4 x L 0 5 T R F V I X z I w M j F f V G F i L 0 F 1 d G 9 S Z W 1 v d m V k Q 2 9 s d W 1 u c z E u e 1 N N S 0 x T U 0 1 G V S w y N X 0 m c X V v d D s s J n F 1 b 3 Q 7 U 2 V j d G l v b j E v T l N E V U h f M j A y M V 9 U Y W I v Q X V 0 b 1 J l b W 9 2 Z W R D b 2 x 1 b W 5 z M S 5 7 U 0 1 L T F N T U k V D L D I 2 f S Z x d W 9 0 O y w m c X V v d D t T Z W N 0 a W 9 u M S 9 O U 0 R V S F 8 y M D I x X 1 R h Y i 9 B d X R v U m V t b 3 Z l Z E N v b H V t b n M x L n t T T U t M U 1 M z M E 4 s M j d 9 J n F 1 b 3 Q 7 L C Z x d W 9 0 O 1 N l Y 3 R p b 2 4 x L 0 5 T R F V I X z I w M j F f V G F i L 0 F 1 d G 9 S Z W 1 v d m V k Q 2 9 s d W 1 u c z E u e 1 N N S 0 x T U z M w R S w y O H 0 m c X V v d D s s J n F 1 b 3 Q 7 U 2 V j d G l v b j E v T l N E V U h f M j A y M V 9 U Y W I v Q X V 0 b 1 J l b W 9 2 Z W R D b 2 x 1 b W 5 z M S 5 7 Q 0 l H Q V J F V l I s M j l 9 J n F 1 b 3 Q 7 L C Z x d W 9 0 O 1 N l Y 3 R p b 2 4 x L 0 5 T R F V I X z I w M j F f V G F i L 0 F 1 d G 9 S Z W 1 v d m V k Q 2 9 s d W 1 u c z E u e 0 N J R 0 F S V F J Z L D M w f S Z x d W 9 0 O y w m c X V v d D t T Z W N 0 a W 9 u M S 9 O U 0 R V S F 8 y M D I x X 1 R h Y i 9 B d X R v U m V t b 3 Z l Z E N v b H V t b n M x L n t D S U d B U l l G V S w z M X 0 m c X V v d D s s J n F 1 b 3 Q 7 U 2 V j d G l v b j E v T l N E V U h f M j A y M V 9 U Y W I v Q X V 0 b 1 J l b W 9 2 Z W R D b 2 x 1 b W 5 z M S 5 7 Q 0 l H Q V J N R l U s M z J 9 J n F 1 b 3 Q 7 L C Z x d W 9 0 O 1 N l Y 3 R p b 2 4 x L 0 5 T R F V I X z I w M j F f V G F i L 0 F 1 d G 9 S Z W 1 v d m V k Q 2 9 s d W 1 u c z E u e 0 N J R 0 F S U k V D L D M z f S Z x d W 9 0 O y w m c X V v d D t T Z W N 0 a W 9 u M S 9 O U 0 R V S F 8 y M D I x X 1 R h Y i 9 B d X R v U m V t b 3 Z l Z E N v b H V t b n M x L n t D R 1 I z M F V T R S w z N H 0 m c X V v d D s s J n F 1 b 3 Q 7 U 2 V j d G l v b j E v T l N E V U h f M j A y M V 9 U Y W I v Q X V 0 b 1 J l b W 9 2 Z W R D b 2 x 1 b W 5 z M S 5 7 Q 0 k z M E V T V C w z N X 0 m c X V v d D s s J n F 1 b 3 Q 7 U 2 V j d G l v b j E v T l N E V U h f M j A y M V 9 U Y W I v Q X V 0 b 1 J l b W 9 2 Z W R D b 2 x 1 b W 5 z M S 5 7 Q 0 d S M z B C U j I s M z Z 9 J n F 1 b 3 Q 7 L C Z x d W 9 0 O 1 N l Y 3 R p b 2 4 x L 0 5 T R F V I X z I w M j F f V G F i L 0 F 1 d G 9 S Z W 1 v d m V k Q 2 9 s d W 1 u c z E u e 1 B J U E V W R V I s M z d 9 J n F 1 b 3 Q 7 L C Z x d W 9 0 O 1 N l Y 3 R p b 2 4 x L 0 5 T R F V I X z I w M j F f V G F i L 0 F 1 d G 9 S Z W 1 v d m V k Q 2 9 s d W 1 u c z E u e 1 B J U E U z M E R Z L D M 4 f S Z x d W 9 0 O y w m c X V v d D t T Z W N 0 a W 9 u M S 9 O U 0 R V S F 8 y M D I x X 1 R h Y i 9 B d X R v U m V t b 3 Z l Z E N v b H V t b n M x L n t B T E N F V k V S L D M 5 f S Z x d W 9 0 O y w m c X V v d D t T Z W N 0 a W 9 u M S 9 O U 0 R V S F 8 y M D I x X 1 R h Y i 9 B d X R v U m V t b 3 Z l Z E N v b H V t b n M x L n t B T E N U U l k s N D B 9 J n F 1 b 3 Q 7 L C Z x d W 9 0 O 1 N l Y 3 R p b 2 4 x L 0 5 T R F V I X z I w M j F f V G F i L 0 F 1 d G 9 S Z W 1 v d m V k Q 2 9 s d W 1 u c z E u e 0 F M Q 1 l G V S w 0 M X 0 m c X V v d D s s J n F 1 b 3 Q 7 U 2 V j d G l v b j E v T l N E V U h f M j A y M V 9 U Y W I v Q X V 0 b 1 J l b W 9 2 Z W R D b 2 x 1 b W 5 z M S 5 7 Q U x D T U Z V L D Q y f S Z x d W 9 0 O y w m c X V v d D t T Z W N 0 a W 9 u M S 9 O U 0 R V S F 8 y M D I x X 1 R h Y i 9 B d X R v U m V t b 3 Z l Z E N v b H V t b n M x L n t B T E N S R U M s N D N 9 J n F 1 b 3 Q 7 L C Z x d W 9 0 O 1 N l Y 3 R p b 2 4 x L 0 5 T R F V I X z I w M j F f V G F i L 0 F 1 d G 9 S Z W 1 v d m V k Q 2 9 s d W 1 u c z E u e 0 F M Q 1 l S V E 9 U L D Q 0 f S Z x d W 9 0 O y w m c X V v d D t T Z W N 0 a W 9 u M S 9 O U 0 R V S F 8 y M D I x X 1 R h Y i 9 B d X R v U m V t b 3 Z l Z E N v b H V t b n M x L n t B T F R P V E Z H L D Q 1 f S Z x d W 9 0 O y w m c X V v d D t T Z W N 0 a W 9 u M S 9 O U 0 R V S F 8 y M D I x X 1 R h Y i 9 B d X R v U m V t b 3 Z l Z E N v b H V t b n M x L n t B T E Z R R k x H L D Q 2 f S Z x d W 9 0 O y w m c X V v d D t T Z W N 0 a W 9 u M S 9 O U 0 R V S F 8 y M D I x X 1 R h Y i 9 B d X R v U m V t b 3 Z l Z E N v b H V t b n M x L n t B T E J T V F d B W S w 0 N 3 0 m c X V v d D s s J n F 1 b 3 Q 7 U 2 V j d G l v b j E v T l N E V U h f M j A y M V 9 U Y W I v Q X V 0 b 1 J l b W 9 2 Z W R D b 2 x 1 b W 5 z M S 5 7 Q U x E Q V l Q W V I s N D h 9 J n F 1 b 3 Q 7 L C Z x d W 9 0 O 1 N l Y 3 R p b 2 4 x L 0 5 T R F V I X z I w M j F f V G F i L 0 F 1 d G 9 S Z W 1 v d m V k Q 2 9 s d W 1 u c z E u e 0 F M R E F Z U E 1 P L D Q 5 f S Z x d W 9 0 O y w m c X V v d D t T Z W N 0 a W 9 u M S 9 O U 0 R V S F 8 y M D I x X 1 R h Y i 9 B d X R v U m V t b 3 Z l Z E N v b H V t b n M x L n t B T E R B W V B X S y w 1 M H 0 m c X V v d D s s J n F 1 b 3 Q 7 U 2 V j d G l v b j E v T l N E V U h f M j A y M V 9 U Y W I v Q X V 0 b 1 J l b W 9 2 Z W R D b 2 x 1 b W 5 z M S 5 7 Q U x D R E F Z U y w 1 M X 0 m c X V v d D s s J n F 1 b 3 Q 7 U 2 V j d G l v b j E v T l N E V U h f M j A y M V 9 U Y W I v Q X V 0 b 1 J l b W 9 2 Z W R D b 2 x 1 b W 5 z M S 5 7 Q U w z M E V T V C w 1 M n 0 m c X V v d D s s J n F 1 b 3 Q 7 U 2 V j d G l v b j E v T l N E V U h f M j A y M V 9 U Y W I v Q X V 0 b 1 J l b W 9 2 Z W R D b 2 x 1 b W 5 z M S 5 7 Q U x E W V N G R y w 1 M 3 0 m c X V v d D s s J n F 1 b 3 Q 7 U 2 V j d G l v b j E v T l N E V U h f M j A y M V 9 U Y W I v Q X V 0 b 1 J l b W 9 2 Z W R D b 2 x 1 b W 5 z M S 5 7 Q U x D V V M z M E Q s N T R 9 J n F 1 b 3 Q 7 L C Z x d W 9 0 O 1 N l Y 3 R p b 2 4 x L 0 5 T R F V I X z I w M j F f V G F i L 0 F 1 d G 9 S Z W 1 v d m V k Q 2 9 s d W 1 u c z E u e 0 F M Q 0 J O R z M w R C w 1 N X 0 m c X V v d D s s J n F 1 b 3 Q 7 U 2 V j d G l v b j E v T l N E V U h f M j A y M V 9 U Y W I v Q X V 0 b 1 J l b W 9 2 Z W R D b 2 x 1 b W 5 z M S 5 7 T U p F V k V S L D U 2 f S Z x d W 9 0 O y w m c X V v d D t T Z W N 0 a W 9 u M S 9 O U 0 R V S F 8 y M D I x X 1 R h Y i 9 B d X R v U m V t b 3 Z l Z E N v b H V t b n M x L n t N S k F H R S w 1 N 3 0 m c X V v d D s s J n F 1 b 3 Q 7 U 2 V j d G l v b j E v T l N E V U h f M j A y M V 9 U Y W I v Q X V 0 b 1 J l b W 9 2 Z W R D b 2 x 1 b W 5 z M S 5 7 T U p Z R l U s N T h 9 J n F 1 b 3 Q 7 L C Z x d W 9 0 O 1 N l Y 3 R p b 2 4 x L 0 5 T R F V I X z I w M j F f V G F i L 0 F 1 d G 9 S Z W 1 v d m V k Q 2 9 s d W 1 u c z E u e 0 1 K T U Z V L D U 5 f S Z x d W 9 0 O y w m c X V v d D t T Z W N 0 a W 9 u M S 9 O U 0 R V S F 8 y M D I x X 1 R h Y i 9 B d X R v U m V t b 3 Z l Z E N v b H V t b n M x L n t N S l J F Q y w 2 M H 0 m c X V v d D s s J n F 1 b 3 Q 7 U 2 V j d G l v b j E v T l N E V U h f M j A y M V 9 U Y W I v Q X V 0 b 1 J l b W 9 2 Z W R D b 2 x 1 b W 5 z M S 5 7 T U p Z U l R P V C w 2 M X 0 m c X V v d D s s J n F 1 b 3 Q 7 U 2 V j d G l v b j E v T l N E V U h f M j A y M V 9 U Y W I v Q X V 0 b 1 J l b W 9 2 Z W R D b 2 x 1 b W 5 z M S 5 7 T V J U T 1 R G R y w 2 M n 0 m c X V v d D s s J n F 1 b 3 Q 7 U 2 V j d G l v b j E v T l N E V U h f M j A y M V 9 U Y W I v Q X V 0 b 1 J l b W 9 2 Z W R D b 2 x 1 b W 5 z M S 5 7 T U p G U U Z M R y w 2 M 3 0 m c X V v d D s s J n F 1 b 3 Q 7 U 2 V j d G l v b j E v T l N E V U h f M j A y M V 9 U Y W I v Q X V 0 b 1 J l b W 9 2 Z W R D b 2 x 1 b W 5 z M S 5 7 T V J C U 1 R X Q V k s N j R 9 J n F 1 b 3 Q 7 L C Z x d W 9 0 O 1 N l Y 3 R p b 2 4 x L 0 5 T R F V I X z I w M j F f V G F i L 0 F 1 d G 9 S Z W 1 v d m V k Q 2 9 s d W 1 u c z E u e 0 1 S R E F Z U F l S L D Y 1 f S Z x d W 9 0 O y w m c X V v d D t T Z W N 0 a W 9 u M S 9 O U 0 R V S F 8 y M D I x X 1 R h Y i 9 B d X R v U m V t b 3 Z l Z E N v b H V t b n M x L n t N U k R B W V B N T y w 2 N n 0 m c X V v d D s s J n F 1 b 3 Q 7 U 2 V j d G l v b j E v T l N E V U h f M j A y M V 9 U Y W I v Q X V 0 b 1 J l b W 9 2 Z W R D b 2 x 1 b W 5 z M S 5 7 T V J E Q V l Q V 0 s s N j d 9 J n F 1 b 3 Q 7 L C Z x d W 9 0 O 1 N l Y 3 R p b 2 4 x L 0 5 T R F V I X z I w M j F f V G F i L 0 F 1 d G 9 S Z W 1 v d m V k Q 2 9 s d W 1 u c z E u e 0 1 K R E F Z M z B B L D Y 4 f S Z x d W 9 0 O y w m c X V v d D t T Z W N 0 a W 9 u M S 9 O U 0 R V S F 8 y M D I x X 1 R h Y i 9 B d X R v U m V t b 3 Z l Z E N v b H V t b n M x L n t N U j M w R V N U L D Y 5 f S Z x d W 9 0 O y w m c X V v d D t T Z W N 0 a W 9 u M S 9 O U 0 R V S F 8 y M D I x X 1 R h Y i 9 B d X R v U m V t b 3 Z l Z E N v b H V t b n M x L n t D T 0 N F V k V S L D c w f S Z x d W 9 0 O y w m c X V v d D t T Z W N 0 a W 9 u M S 9 O U 0 R V S F 8 y M D I x X 1 R h Y i 9 B d X R v U m V t b 3 Z l Z E N v b H V t b n M x L n t D T 0 N B R 0 U s N z F 9 J n F 1 b 3 Q 7 L C Z x d W 9 0 O 1 N l Y 3 R p b 2 4 x L 0 5 T R F V I X z I w M j F f V G F i L 0 F 1 d G 9 S Z W 1 v d m V k Q 2 9 s d W 1 u c z E u e 0 N P Q 1 l G V S w 3 M n 0 m c X V v d D s s J n F 1 b 3 Q 7 U 2 V j d G l v b j E v T l N E V U h f M j A y M V 9 U Y W I v Q X V 0 b 1 J l b W 9 2 Z W R D b 2 x 1 b W 5 z M S 5 7 Q 0 9 D T U Z V L D c z f S Z x d W 9 0 O y w m c X V v d D t T Z W N 0 a W 9 u M S 9 O U 0 R V S F 8 y M D I x X 1 R h Y i 9 B d X R v U m V t b 3 Z l Z E N v b H V t b n M x L n t D T 0 N S R U M s N z R 9 J n F 1 b 3 Q 7 L C Z x d W 9 0 O 1 N l Y 3 R p b 2 4 x L 0 5 T R F V I X z I w M j F f V G F i L 0 F 1 d G 9 S Z W 1 v d m V k Q 2 9 s d W 1 u c z E u e 0 N P Q 1 l S V E 9 U L D c 1 f S Z x d W 9 0 O y w m c X V v d D t T Z W N 0 a W 9 u M S 9 O U 0 R V S F 8 y M D I x X 1 R h Y i 9 B d X R v U m V t b 3 Z l Z E N v b H V t b n M x L n t D Q 1 R P V E Z H L D c 2 f S Z x d W 9 0 O y w m c X V v d D t T Z W N 0 a W 9 u M S 9 O U 0 R V S F 8 y M D I x X 1 R h Y i 9 B d X R v U m V t b 3 Z l Z E N v b H V t b n M x L n t D Q 0 Z R R k x H L D c 3 f S Z x d W 9 0 O y w m c X V v d D t T Z W N 0 a W 9 u M S 9 O U 0 R V S F 8 y M D I x X 1 R h Y i 9 B d X R v U m V t b 3 Z l Z E N v b H V t b n M x L n t D Q 0 J T V F d B W S w 3 O H 0 m c X V v d D s s J n F 1 b 3 Q 7 U 2 V j d G l v b j E v T l N E V U h f M j A y M V 9 U Y W I v Q X V 0 b 1 J l b W 9 2 Z W R D b 2 x 1 b W 5 z M S 5 7 Q 0 N E Q V l Q W V I s N z l 9 J n F 1 b 3 Q 7 L C Z x d W 9 0 O 1 N l Y 3 R p b 2 4 x L 0 5 T R F V I X z I w M j F f V G F i L 0 F 1 d G 9 S Z W 1 v d m V k Q 2 9 s d W 1 u c z E u e 0 N D R E F Z U E 1 P L D g w f S Z x d W 9 0 O y w m c X V v d D t T Z W N 0 a W 9 u M S 9 O U 0 R V S F 8 y M D I x X 1 R h Y i 9 B d X R v U m V t b 3 Z l Z E N v b H V t b n M x L n t D Q 0 R B W V B X S y w 4 M X 0 m c X V v d D s s J n F 1 b 3 Q 7 U 2 V j d G l v b j E v T l N E V U h f M j A y M V 9 U Y W I v Q X V 0 b 1 J l b W 9 2 Z W R D b 2 x 1 b W 5 z M S 5 7 Q 0 9 D V V M z M E E s O D J 9 J n F 1 b 3 Q 7 L C Z x d W 9 0 O 1 N l Y 3 R p b 2 4 x L 0 5 T R F V I X z I w M j F f V G F i L 0 F 1 d G 9 S Z W 1 v d m V k Q 2 9 s d W 1 u c z E u e 0 N D M z B F U 1 Q s O D N 9 J n F 1 b 3 Q 7 L C Z x d W 9 0 O 1 N l Y 3 R p b 2 4 x L 0 5 T R F V I X z I w M j F f V G F i L 0 F 1 d G 9 S Z W 1 v d m V k Q 2 9 s d W 1 u c z E u e 0 N S S 0 V W R V I s O D R 9 J n F 1 b 3 Q 7 L C Z x d W 9 0 O 1 N l Y 3 R p b 2 4 x L 0 5 T R F V I X z I w M j F f V G F i L 0 F 1 d G 9 S Z W 1 v d m V k Q 2 9 s d W 1 u c z E u e 0 N S S 0 F H R S w 4 N X 0 m c X V v d D s s J n F 1 b 3 Q 7 U 2 V j d G l v b j E v T l N E V U h f M j A y M V 9 U Y W I v Q X V 0 b 1 J l b W 9 2 Z W R D b 2 x 1 b W 5 z M S 5 7 Q 1 J L W U Z V L D g 2 f S Z x d W 9 0 O y w m c X V v d D t T Z W N 0 a W 9 u M S 9 O U 0 R V S F 8 y M D I x X 1 R h Y i 9 B d X R v U m V t b 3 Z l Z E N v b H V t b n M x L n t D U k t N R l U s O D d 9 J n F 1 b 3 Q 7 L C Z x d W 9 0 O 1 N l Y 3 R p b 2 4 x L 0 5 T R F V I X z I w M j F f V G F i L 0 F 1 d G 9 S Z W 1 v d m V k Q 2 9 s d W 1 u c z E u e 0 N S Q U t S R U M s O D h 9 J n F 1 b 3 Q 7 L C Z x d W 9 0 O 1 N l Y 3 R p b 2 4 x L 0 5 T R F V I X z I w M j F f V G F i L 0 F 1 d G 9 S Z W 1 v d m V k Q 2 9 s d W 1 u c z E u e 0 N S S 1 l S V E 9 U L D g 5 f S Z x d W 9 0 O y w m c X V v d D t T Z W N 0 a W 9 u M S 9 O U 0 R V S F 8 y M D I x X 1 R h Y i 9 B d X R v U m V t b 3 Z l Z E N v b H V t b n M x L n t D U l R P V E Z H L D k w f S Z x d W 9 0 O y w m c X V v d D t T Z W N 0 a W 9 u M S 9 O U 0 R V S F 8 y M D I x X 1 R h Y i 9 B d X R v U m V t b 3 Z l Z E N v b H V t b n M x L n t D U k Z R R k x H L D k x f S Z x d W 9 0 O y w m c X V v d D t T Z W N 0 a W 9 u M S 9 O U 0 R V S F 8 y M D I x X 1 R h Y i 9 B d X R v U m V t b 3 Z l Z E N v b H V t b n M x L n t D U k J T V F d B W S w 5 M n 0 m c X V v d D s s J n F 1 b 3 Q 7 U 2 V j d G l v b j E v T l N E V U h f M j A y M V 9 U Y W I v Q X V 0 b 1 J l b W 9 2 Z W R D b 2 x 1 b W 5 z M S 5 7 Q 1 J E Q V l Q W V I s O T N 9 J n F 1 b 3 Q 7 L C Z x d W 9 0 O 1 N l Y 3 R p b 2 4 x L 0 5 T R F V I X z I w M j F f V G F i L 0 F 1 d G 9 S Z W 1 v d m V k Q 2 9 s d W 1 u c z E u e 0 N S R E F Z U E 1 P L D k 0 f S Z x d W 9 0 O y w m c X V v d D t T Z W N 0 a W 9 u M S 9 O U 0 R V S F 8 y M D I x X 1 R h Y i 9 B d X R v U m V t b 3 Z l Z E N v b H V t b n M x L n t D U k R B W V B X S y w 5 N X 0 m c X V v d D s s J n F 1 b 3 Q 7 U 2 V j d G l v b j E v T l N E V U h f M j A y M V 9 U Y W I v Q X V 0 b 1 J l b W 9 2 Z W R D b 2 x 1 b W 5 z M S 5 7 Q 1 J L V V M z M E E s O T Z 9 J n F 1 b 3 Q 7 L C Z x d W 9 0 O 1 N l Y 3 R p b 2 4 x L 0 5 T R F V I X z I w M j F f V G F i L 0 F 1 d G 9 S Z W 1 v d m V k Q 2 9 s d W 1 u c z E u e 0 N S M z B F U 1 Q s O T d 9 J n F 1 b 3 Q 7 L C Z x d W 9 0 O 1 N l Y 3 R p b 2 4 x L 0 5 T R F V I X z I w M j F f V G F i L 0 F 1 d G 9 S Z W 1 v d m V k Q 2 9 s d W 1 u c z E u e 0 h F U k V W R V I s O T h 9 J n F 1 b 3 Q 7 L C Z x d W 9 0 O 1 N l Y 3 R p b 2 4 x L 0 5 T R F V I X z I w M j F f V G F i L 0 F 1 d G 9 S Z W 1 v d m V k Q 2 9 s d W 1 u c z E u e 0 h F U k F H R S w 5 O X 0 m c X V v d D s s J n F 1 b 3 Q 7 U 2 V j d G l v b j E v T l N E V U h f M j A y M V 9 U Y W I v Q X V 0 b 1 J l b W 9 2 Z W R D b 2 x 1 b W 5 z M S 5 7 S E V S W U Z V L D E w M H 0 m c X V v d D s s J n F 1 b 3 Q 7 U 2 V j d G l v b j E v T l N E V U h f M j A y M V 9 U Y W I v Q X V 0 b 1 J l b W 9 2 Z W R D b 2 x 1 b W 5 z M S 5 7 S E V S T U Z V L D E w M X 0 m c X V v d D s s J n F 1 b 3 Q 7 U 2 V j d G l v b j E v T l N E V U h f M j A y M V 9 U Y W I v Q X V 0 b 1 J l b W 9 2 Z W R D b 2 x 1 b W 5 z M S 5 7 S E V S U k V D L D E w M n 0 m c X V v d D s s J n F 1 b 3 Q 7 U 2 V j d G l v b j E v T l N E V U h f M j A y M V 9 U Y W I v Q X V 0 b 1 J l b W 9 2 Z W R D b 2 x 1 b W 5 z M S 5 7 S E V S W V J U T 1 Q s M T A z f S Z x d W 9 0 O y w m c X V v d D t T Z W N 0 a W 9 u M S 9 O U 0 R V S F 8 y M D I x X 1 R h Y i 9 B d X R v U m V t b 3 Z l Z E N v b H V t b n M x L n t I U l R P V E Z H L D E w N H 0 m c X V v d D s s J n F 1 b 3 Q 7 U 2 V j d G l v b j E v T l N E V U h f M j A y M V 9 U Y W I v Q X V 0 b 1 J l b W 9 2 Z W R D b 2 x 1 b W 5 z M S 5 7 S F J G U U Z M R y w x M D V 9 J n F 1 b 3 Q 7 L C Z x d W 9 0 O 1 N l Y 3 R p b 2 4 x L 0 5 T R F V I X z I w M j F f V G F i L 0 F 1 d G 9 S Z W 1 v d m V k Q 2 9 s d W 1 u c z E u e 0 h S Q l N U V 0 F Z L D E w N n 0 m c X V v d D s s J n F 1 b 3 Q 7 U 2 V j d G l v b j E v T l N E V U h f M j A y M V 9 U Y W I v Q X V 0 b 1 J l b W 9 2 Z W R D b 2 x 1 b W 5 z M S 5 7 S F J E Q V l Q W V I s M T A 3 f S Z x d W 9 0 O y w m c X V v d D t T Z W N 0 a W 9 u M S 9 O U 0 R V S F 8 y M D I x X 1 R h Y i 9 B d X R v U m V t b 3 Z l Z E N v b H V t b n M x L n t I U k R B W V B N T y w x M D h 9 J n F 1 b 3 Q 7 L C Z x d W 9 0 O 1 N l Y 3 R p b 2 4 x L 0 5 T R F V I X z I w M j F f V G F i L 0 F 1 d G 9 S Z W 1 v d m V k Q 2 9 s d W 1 u c z E u e 0 h S R E F Z U F d L L D E w O X 0 m c X V v d D s s J n F 1 b 3 Q 7 U 2 V j d G l v b j E v T l N E V U h f M j A y M V 9 U Y W I v Q X V 0 b 1 J l b W 9 2 Z W R D b 2 x 1 b W 5 z M S 5 7 S E V S M z B V U 0 U s M T E w f S Z x d W 9 0 O y w m c X V v d D t T Z W N 0 a W 9 u M S 9 O U 0 R V S F 8 y M D I x X 1 R h Y i 9 B d X R v U m V t b 3 Z l Z E N v b H V t b n M x L n t I U j M w R V N U L D E x M X 0 m c X V v d D s s J n F 1 b 3 Q 7 U 2 V j d G l v b j E v T l N E V U h f M j A y M V 9 U Y W I v Q X V 0 b 1 J l b W 9 2 Z W R D b 2 x 1 b W 5 z M S 5 7 T F N E L D E x M n 0 m c X V v d D s s J n F 1 b 3 Q 7 U 2 V j d G l v b j E v T l N E V U h f M j A y M V 9 U Y W I v Q X V 0 b 1 J l b W 9 2 Z W R D b 2 x 1 b W 5 z M S 5 7 U E N Q L D E x M 3 0 m c X V v d D s s J n F 1 b 3 Q 7 U 2 V j d G l v b j E v T l N E V U h f M j A y M V 9 U Y W I v Q X V 0 b 1 J l b W 9 2 Z W R D b 2 x 1 b W 5 z M S 5 7 U E V Z T 1 R F L D E x N H 0 m c X V v d D s s J n F 1 b 3 Q 7 U 2 V j d G l v b j E v T l N E V U h f M j A y M V 9 U Y W I v Q X V 0 b 1 J l b W 9 2 Z W R D b 2 x 1 b W 5 z M S 5 7 T U V T Q y w x M T V 9 J n F 1 b 3 Q 7 L C Z x d W 9 0 O 1 N l Y 3 R p b 2 4 x L 0 5 T R F V I X z I w M j F f V G F i L 0 F 1 d G 9 S Z W 1 v d m V k Q 2 9 s d W 1 u c z E u e 1 B T S U x D W S w x M T Z 9 J n F 1 b 3 Q 7 L C Z x d W 9 0 O 1 N l Y 3 R p b 2 4 x L 0 5 T R F V I X z I w M j F f V G F i L 0 F 1 d G 9 S Z W 1 v d m V k Q 2 9 s d W 1 u c z E u e 0 V D U 1 R N T 0 x M W S w x M T d 9 J n F 1 b 3 Q 7 L C Z x d W 9 0 O 1 N l Y 3 R p b 2 4 x L 0 5 T R F V I X z I w M j F f V G F i L 0 F 1 d G 9 S Z W 1 v d m V k Q 2 9 s d W 1 u c z E u e 0 t F V E 1 J T k V T S y w x M T h 9 J n F 1 b 3 Q 7 L C Z x d W 9 0 O 1 N l Y 3 R p b 2 4 x L 0 5 T R F V I X z I w M j F f V G F i L 0 F 1 d G 9 S Z W 1 v d m V k Q 2 9 s d W 1 u c z E u e 0 R N V E F N V E Z Y W S w x M T l 9 J n F 1 b 3 Q 7 L C Z x d W 9 0 O 1 N l Y 3 R p b 2 4 x L 0 5 T R F V I X z I w M j F f V G F i L 0 F 1 d G 9 S Z W 1 v d m V k Q 2 9 s d W 1 u c z E u e 1 N B T F Z J Q U R J V i w x M j B 9 J n F 1 b 3 Q 7 L C Z x d W 9 0 O 1 N l Y 3 R p b 2 4 x L 0 5 T R F V I X z I w M j F f V G F i L 0 F 1 d G 9 S Z W 1 v d m V k Q 2 9 s d W 1 u c z E u e 0 h B T E x V Q 0 9 U S C w x M j F 9 J n F 1 b 3 Q 7 L C Z x d W 9 0 O 1 N l Y 3 R p b 2 4 x L 0 5 T R F V I X z I w M j F f V G F i L 0 F 1 d G 9 S Z W 1 v d m V k Q 2 9 s d W 1 u c z E u e 0 h B T E x V Q 0 9 U M S w x M j J 9 J n F 1 b 3 Q 7 L C Z x d W 9 0 O 1 N l Y 3 R p b 2 4 x L 0 5 T R F V I X z I w M j F f V G F i L 0 F 1 d G 9 S Z W 1 v d m V k Q 2 9 s d W 1 u c z E u e 0 h B T E x V Q 0 9 U M i w x M j N 9 J n F 1 b 3 Q 7 L C Z x d W 9 0 O 1 N l Y 3 R p b 2 4 x L 0 5 T R F V I X z I w M j F f V G F i L 0 F 1 d G 9 S Z W 1 v d m V k Q 2 9 s d W 1 u c z E u e 0 h B T E x V Q 0 9 U M y w x M j R 9 J n F 1 b 3 Q 7 L C Z x d W 9 0 O 1 N l Y 3 R p b 2 4 x L 0 5 T R F V I X z I w M j F f V G F i L 0 F 1 d G 9 S Z W 1 v d m V k Q 2 9 s d W 1 u c z E u e 0 h B T E x V Q 0 9 U N C w x M j V 9 J n F 1 b 3 Q 7 L C Z x d W 9 0 O 1 N l Y 3 R p b 2 4 x L 0 5 T R F V I X z I w M j F f V G F i L 0 F 1 d G 9 S Z W 1 v d m V k Q 2 9 s d W 1 u c z E u e 0 h B T E x V Q 0 9 U N S w x M j Z 9 J n F 1 b 3 Q 7 L C Z x d W 9 0 O 1 N l Y 3 R p b 2 4 x L 0 5 T R F V I X z I w M j F f V G F i L 0 F 1 d G 9 S Z W 1 v d m V k Q 2 9 s d W 1 u c z E u e 0 h B T E x V Q 0 F H R S w x M j d 9 J n F 1 b 3 Q 7 L C Z x d W 9 0 O 1 N l Y 3 R p b 2 4 x L 0 5 T R F V I X z I w M j F f V G F i L 0 F 1 d G 9 S Z W 1 v d m V k Q 2 9 s d W 1 u c z E u e 0 h B T E x V Q 0 V W U i w x M j h 9 J n F 1 b 3 Q 7 L C Z x d W 9 0 O 1 N l Y 3 R p b 2 4 x L 0 5 T R F V I X z I w M j F f V G F i L 0 F 1 d G 9 S Z W 1 v d m V k Q 2 9 s d W 1 u c z E u e 0 h B T E x V Q 1 l G V S w x M j l 9 J n F 1 b 3 Q 7 L C Z x d W 9 0 O 1 N l Y 3 R p b 2 4 x L 0 5 T R F V I X z I w M j F f V G F i L 0 F 1 d G 9 S Z W 1 v d m V k Q 2 9 s d W 1 u c z E u e 0 h B T E x V Q 0 1 G V S w x M z B 9 J n F 1 b 3 Q 7 L C Z x d W 9 0 O 1 N l Y 3 R p b 2 4 x L 0 5 T R F V I X z I w M j F f V G F i L 0 F 1 d G 9 S Z W 1 v d m V k Q 2 9 s d W 1 u c z E u e 0 h B T E x V Q 1 J F Q y w x M z F 9 J n F 1 b 3 Q 7 L C Z x d W 9 0 O 1 N l Y 3 R p b 2 4 x L 0 5 T R F V I X z I w M j F f V G F i L 0 F 1 d G 9 S Z W 1 v d m V k Q 2 9 s d W 1 u c z E u e 0 h B T E x V Q 1 l G U S w x M z J 9 J n F 1 b 3 Q 7 L C Z x d W 9 0 O 1 N l Y 3 R p b 2 4 x L 0 5 T R F V I X z I w M j F f V G F i L 0 F 1 d G 9 S Z W 1 v d m V k Q 2 9 s d W 1 u c z E u e 0 h B T F R P V E Z H L D E z M 3 0 m c X V v d D s s J n F 1 b 3 Q 7 U 2 V j d G l v b j E v T l N E V U h f M j A y M V 9 U Y W I v Q X V 0 b 1 J l b W 9 2 Z W R D b 2 x 1 b W 5 z M S 5 7 S E F M R l F G T E c s M T M 0 f S Z x d W 9 0 O y w m c X V v d D t T Z W N 0 a W 9 u M S 9 O U 0 R V S F 8 y M D I x X 1 R h Y i 9 B d X R v U m V t b 3 Z l Z E N v b H V t b n M x L n t I Q U x M R U F T V 1 k s M T M 1 f S Z x d W 9 0 O y w m c X V v d D t T Z W N 0 a W 9 u M S 9 O U 0 R V S F 8 y M D I x X 1 R h Y i 9 B d X R v U m V t b 3 Z l Z E N v b H V t b n M x L n t I Q U x M R F l T W V I s M T M 2 f S Z x d W 9 0 O y w m c X V v d D t T Z W N 0 a W 9 u M S 9 O U 0 R V S F 8 y M D I x X 1 R h Y i 9 B d X R v U m V t b 3 Z l Z E N v b H V t b n M x L n t I Q U x M R F l Q T U 8 s M T M 3 f S Z x d W 9 0 O y w m c X V v d D t T Z W N 0 a W 9 u M S 9 O U 0 R V S F 8 y M D I x X 1 R h Y i 9 B d X R v U m V t b 3 Z l Z E N v b H V t b n M x L n t I Q U x M R F l Q V 0 s s M T M 4 f S Z x d W 9 0 O y w m c X V v d D t T Z W N 0 a W 9 u M S 9 O U 0 R V S F 8 y M D I x X 1 R h Y i 9 B d X R v U m V t b 3 Z l Z E N v b H V t b n M x L n t I Q U x M V U M z M E 4 s M T M 5 f S Z x d W 9 0 O y w m c X V v d D t T Z W N 0 a W 9 u M S 9 O U 0 R V S F 8 y M D I x X 1 R h Y i 9 B d X R v U m V t b 3 Z l Z E N v b H V t b n M x L n t I Q U x M V U M z M E U s M T Q w f S Z x d W 9 0 O y w m c X V v d D t T Z W N 0 a W 9 u M S 9 O U 0 R V S F 8 y M D I x X 1 R h Y i 9 B d X R v U m V t b 3 Z l Z E N v b H V t b n M x L n t M U 0 R B R 0 U s M T Q x f S Z x d W 9 0 O y w m c X V v d D t T Z W N 0 a W 9 u M S 9 O U 0 R V S F 8 y M D I x X 1 R h Y i 9 B d X R v U m V t b 3 Z l Z E N v b H V t b n M x L n t M U 0 R Z R l U s M T Q y f S Z x d W 9 0 O y w m c X V v d D t T Z W N 0 a W 9 u M S 9 O U 0 R V S F 8 y M D I x X 1 R h Y i 9 B d X R v U m V t b 3 Z l Z E N v b H V t b n M x L n t M U 0 R N R l U s M T Q z f S Z x d W 9 0 O y w m c X V v d D t T Z W N 0 a W 9 u M S 9 O U 0 R V S F 8 y M D I x X 1 R h Y i 9 B d X R v U m V t b 3 Z l Z E N v b H V t b n M x L n t M U 0 R S R U M s M T Q 0 f S Z x d W 9 0 O y w m c X V v d D t T Z W N 0 a W 9 u M S 9 O U 0 R V S F 8 y M D I x X 1 R h Y i 9 B d X R v U m V t b 3 Z l Z E N v b H V t b n M x L n t Q Q 1 B B R 0 U s M T Q 1 f S Z x d W 9 0 O y w m c X V v d D t T Z W N 0 a W 9 u M S 9 O U 0 R V S F 8 y M D I x X 1 R h Y i 9 B d X R v U m V t b 3 Z l Z E N v b H V t b n M x L n t Q Q 1 B Z R l U s M T Q 2 f S Z x d W 9 0 O y w m c X V v d D t T Z W N 0 a W 9 u M S 9 O U 0 R V S F 8 y M D I x X 1 R h Y i 9 B d X R v U m V t b 3 Z l Z E N v b H V t b n M x L n t Q Q 1 B N R l U s M T Q 3 f S Z x d W 9 0 O y w m c X V v d D t T Z W N 0 a W 9 u M S 9 O U 0 R V S F 8 y M D I x X 1 R h Y i 9 B d X R v U m V t b 3 Z l Z E N v b H V t b n M x L n t Q Q 1 B S R U M s M T Q 4 f S Z x d W 9 0 O y w m c X V v d D t T Z W N 0 a W 9 u M S 9 O U 0 R V S F 8 y M D I x X 1 R h Y i 9 B d X R v U m V t b 3 Z l Z E N v b H V t b n M x L n t F Q 1 N U T U 9 B R 0 U s M T Q 5 f S Z x d W 9 0 O y w m c X V v d D t T Z W N 0 a W 9 u M S 9 O U 0 R V S F 8 y M D I x X 1 R h Y i 9 B d X R v U m V t b 3 Z l Z E N v b H V t b n M x L n t F Q 1 N U T U 9 Z R l U s M T U w f S Z x d W 9 0 O y w m c X V v d D t T Z W N 0 a W 9 u M S 9 O U 0 R V S F 8 y M D I x X 1 R h Y i 9 B d X R v U m V t b 3 Z l Z E N v b H V t b n M x L n t F Q 1 N U T U 9 N R l U s M T U x f S Z x d W 9 0 O y w m c X V v d D t T Z W N 0 a W 9 u M S 9 O U 0 R V S F 8 y M D I x X 1 R h Y i 9 B d X R v U m V t b 3 Z l Z E N v b H V t b n M x L n t F Q 1 N U T U 9 S R U M s M T U y f S Z x d W 9 0 O y w m c X V v d D t T Z W N 0 a W 9 u M S 9 O U 0 R V S F 8 y M D I x X 1 R h Y i 9 B d X R v U m V t b 3 Z l Z E N v b H V t b n M x L n t L R V R N S U 5 S R U M s M T U z f S Z x d W 9 0 O y w m c X V v d D t T Z W N 0 a W 9 u M S 9 O U 0 R V S F 8 y M D I x X 1 R h Y i 9 B d X R v U m V t b 3 Z l Z E N v b H V t b n M x L n t E Q U 1 U R l h S R U M s M T U 0 f S Z x d W 9 0 O y w m c X V v d D t T Z W N 0 a W 9 u M S 9 O U 0 R V S F 8 y M D I x X 1 R h Y i 9 B d X R v U m V t b 3 Z l Z E N v b H V t b n M x L n t T Q U x W S U F S R U M s M T U 1 f S Z x d W 9 0 O y w m c X V v d D t T Z W N 0 a W 9 u M S 9 O U 0 R V S F 8 y M D I x X 1 R h Y i 9 B d X R v U m V t b 3 Z l Z E N v b H V t b n M x L n t B T V l M T k l U L D E 1 N n 0 m c X V v d D s s J n F 1 b 3 Q 7 U 2 V j d G l v b j E v T l N E V U h f M j A y M V 9 U Y W I v Q X V 0 b 1 J l b W 9 2 Z W R D b 2 x 1 b W 5 z M S 5 7 Q 0 x F R k x V L D E 1 N 3 0 m c X V v d D s s J n F 1 b 3 Q 7 U 2 V j d G l v b j E v T l N E V U h f M j A y M V 9 U Y W I v Q X V 0 b 1 J l b W 9 2 Z W R D b 2 x 1 b W 5 z M S 5 7 R 0 F T L D E 1 O H 0 m c X V v d D s s J n F 1 b 3 Q 7 U 2 V j d G l v b j E v T l N E V U h f M j A y M V 9 U Y W I v Q X V 0 b 1 J l b W 9 2 Z W R D b 2 x 1 b W 5 z M S 5 7 R 0 x V R S w x N T l 9 J n F 1 b 3 Q 7 L C Z x d W 9 0 O 1 N l Y 3 R p b 2 4 x L 0 5 T R F V I X z I w M j F f V G F i L 0 F 1 d G 9 S Z W 1 v d m V k Q 2 9 s d W 1 u c z E u e 0 V U S E V S L D E 2 M H 0 m c X V v d D s s J n F 1 b 3 Q 7 U 2 V j d G l v b j E v T l N E V U h f M j A y M V 9 U Y W I v Q X V 0 b 1 J l b W 9 2 Z W R D b 2 x 1 b W 5 z M S 5 7 U 0 9 M V k V O V C w x N j F 9 J n F 1 b 3 Q 7 L C Z x d W 9 0 O 1 N l Y 3 R p b 2 4 x L 0 5 T R F V I X z I w M j F f V G F i L 0 F 1 d G 9 S Z W 1 v d m V k Q 2 9 s d W 1 u c z E u e 0 x H Q V M s M T Y y f S Z x d W 9 0 O y w m c X V v d D t T Z W N 0 a W 9 u M S 9 O U 0 R V S F 8 y M D I x X 1 R h Y i 9 B d X R v U m V t b 3 Z l Z E N v b H V t b n M x L n t O S V R P W E l E L D E 2 M 3 0 m c X V v d D s s J n F 1 b 3 Q 7 U 2 V j d G l v b j E v T l N E V U h f M j A y M V 9 U Y W I v Q X V 0 b 1 J l b W 9 2 Z W R D b 2 x 1 b W 5 z M S 5 7 R k V M V E 1 B U k t S L D E 2 N H 0 m c X V v d D s s J n F 1 b 3 Q 7 U 2 V j d G l v b j E v T l N E V U h f M j A y M V 9 U Y W I v Q X V 0 b 1 J l b W 9 2 Z W R D b 2 x 1 b W 5 z M S 5 7 U 1 B Q Q U l O V C w x N j V 9 J n F 1 b 3 Q 7 L C Z x d W 9 0 O 1 N l Y 3 R p b 2 4 x L 0 5 T R F V I X z I w M j F f V G F i L 0 F 1 d G 9 S Z W 1 v d m V k Q 2 9 s d W 1 u c z E u e 0 F J U k R V U 1 R F U i w x N j Z 9 J n F 1 b 3 Q 7 L C Z x d W 9 0 O 1 N l Y 3 R p b 2 4 x L 0 5 T R F V I X z I w M j F f V G F i L 0 F 1 d G 9 S Z W 1 v d m V k Q 2 9 s d W 1 u c z E u e 0 9 U S E F F U k 9 T L D E 2 N 3 0 m c X V v d D s s J n F 1 b 3 Q 7 U 2 V j d G l v b j E v T l N E V U h f M j A y M V 9 U Y W I v Q X V 0 b 1 J l b W 9 2 Z W R D b 2 x 1 b W 5 z M S 5 7 S U 5 I Q U x P V E g s M T Y 4 f S Z x d W 9 0 O y w m c X V v d D t T Z W N 0 a W 9 u M S 9 O U 0 R V S F 8 y M D I x X 1 R h Y i 9 B d X R v U m V t b 3 Z l Z E N v b H V t b n M x L n t J T k h B T E 9 U M S w x N j l 9 J n F 1 b 3 Q 7 L C Z x d W 9 0 O 1 N l Y 3 R p b 2 4 x L 0 5 T R F V I X z I w M j F f V G F i L 0 F 1 d G 9 S Z W 1 v d m V k Q 2 9 s d W 1 u c z E u e 0 l O S E F M T 1 Q y L D E 3 M H 0 m c X V v d D s s J n F 1 b 3 Q 7 U 2 V j d G l v b j E v T l N E V U h f M j A y M V 9 U Y W I v Q X V 0 b 1 J l b W 9 2 Z W R D b 2 x 1 b W 5 z M S 5 7 S U 5 I Q U x P V D M s M T c x f S Z x d W 9 0 O y w m c X V v d D t T Z W N 0 a W 9 u M S 9 O U 0 R V S F 8 y M D I x X 1 R h Y i 9 B d X R v U m V t b 3 Z l Z E N v b H V t b n M x L n t J T k h B T E 9 U N C w x N z J 9 J n F 1 b 3 Q 7 L C Z x d W 9 0 O 1 N l Y 3 R p b 2 4 x L 0 5 T R F V I X z I w M j F f V G F i L 0 F 1 d G 9 S Z W 1 v d m V k Q 2 9 s d W 1 u c z E u e 0 l O S E F M T 1 Q 1 L D E 3 M 3 0 m c X V v d D s s J n F 1 b 3 Q 7 U 2 V j d G l v b j E v T l N E V U h f M j A y M V 9 U Y W I v Q X V 0 b 1 J l b W 9 2 Z W R D b 2 x 1 b W 5 z M S 5 7 S U 5 I Q U x F V k V S L D E 3 N H 0 m c X V v d D s s J n F 1 b 3 Q 7 U 2 V j d G l v b j E v T l N E V U h f M j A y M V 9 U Y W I v Q X V 0 b 1 J l b W 9 2 Z W R D b 2 x 1 b W 5 z M S 5 7 S U 5 I Q U x B R 0 U s M T c 1 f S Z x d W 9 0 O y w m c X V v d D t T Z W N 0 a W 9 u M S 9 O U 0 R V S F 8 y M D I x X 1 R h Y i 9 B d X R v U m V t b 3 Z l Z E N v b H V t b n M x L n t J T k h B T F l G V S w x N z Z 9 J n F 1 b 3 Q 7 L C Z x d W 9 0 O 1 N l Y 3 R p b 2 4 x L 0 5 T R F V I X z I w M j F f V G F i L 0 F 1 d G 9 S Z W 1 v d m V k Q 2 9 s d W 1 u c z E u e 0 l O S E F M T U Z V L D E 3 N 3 0 m c X V v d D s s J n F 1 b 3 Q 7 U 2 V j d G l v b j E v T l N E V U h f M j A y M V 9 U Y W I v Q X V 0 b 1 J l b W 9 2 Z W R D b 2 x 1 b W 5 z M S 5 7 S U 5 I Q U x S R U M s M T c 4 f S Z x d W 9 0 O y w m c X V v d D t T Z W N 0 a W 9 u M S 9 O U 0 R V S F 8 y M D I x X 1 R h Y i 9 B d X R v U m V t b 3 Z l Z E N v b H V t b n M x L n t J T k h B T F l G U S w x N z l 9 J n F 1 b 3 Q 7 L C Z x d W 9 0 O 1 N l Y 3 R p b 2 4 x L 0 5 T R F V I X z I w M j F f V G F i L 0 F 1 d G 9 S Z W 1 v d m V k Q 2 9 s d W 1 u c z E u e 0 l O S F R P V E Z H L D E 4 M H 0 m c X V v d D s s J n F 1 b 3 Q 7 U 2 V j d G l v b j E v T l N E V U h f M j A y M V 9 U Y W I v Q X V 0 b 1 J l b W 9 2 Z W R D b 2 x 1 b W 5 z M S 5 7 S U 5 I R l F G T E c s M T g x f S Z x d W 9 0 O y w m c X V v d D t T Z W N 0 a W 9 u M S 9 O U 0 R V S F 8 y M D I x X 1 R h Y i 9 B d X R v U m V t b 3 Z l Z E N v b H V t b n M x L n t J T k h F Q V N X W S w x O D J 9 J n F 1 b 3 Q 7 L C Z x d W 9 0 O 1 N l Y 3 R p b 2 4 x L 0 5 T R F V I X z I w M j F f V G F i L 0 F 1 d G 9 S Z W 1 v d m V k Q 2 9 s d W 1 u c z E u e 0 l O S E R Z U 1 l S L D E 4 M 3 0 m c X V v d D s s J n F 1 b 3 Q 7 U 2 V j d G l v b j E v T l N E V U h f M j A y M V 9 U Y W I v Q X V 0 b 1 J l b W 9 2 Z W R D b 2 x 1 b W 5 z M S 5 7 S U 5 I R F l Q T U 8 s M T g 0 f S Z x d W 9 0 O y w m c X V v d D t T Z W N 0 a W 9 u M S 9 O U 0 R V S F 8 y M D I x X 1 R h Y i 9 B d X R v U m V t b 3 Z l Z E N v b H V t b n M x L n t J T k h E W V B X S y w x O D V 9 J n F 1 b 3 Q 7 L C Z x d W 9 0 O 1 N l Y 3 R p b 2 4 x L 0 5 T R F V I X z I w M j F f V G F i L 0 F 1 d G 9 S Z W 1 v d m V k Q 2 9 s d W 1 u c z E u e 0 l O S E F M M z B O L D E 4 N n 0 m c X V v d D s s J n F 1 b 3 Q 7 U 2 V j d G l v b j E v T l N E V U h f M j A y M V 9 U Y W I v Q X V 0 b 1 J l b W 9 2 Z W R D b 2 x 1 b W 5 z M S 5 7 S U 5 I Q U w z M E V T L D E 4 N 3 0 m c X V v d D s s J n F 1 b 3 Q 7 U 2 V j d G l v b j E v T l N E V U h f M j A y M V 9 U Y W I v Q X V 0 b 1 J l b W 9 2 Z W R D b 2 x 1 b W 5 z M S 5 7 T U V U S E F N R V Z S L D E 4 O H 0 m c X V v d D s s J n F 1 b 3 Q 7 U 2 V j d G l v b j E v T l N E V U h f M j A y M V 9 U Y W I v Q X V 0 b 1 J l b W 9 2 Z W R D b 2 x 1 b W 5 z M S 5 7 T U V U S E F N Q U d F L D E 4 O X 0 m c X V v d D s s J n F 1 b 3 Q 7 U 2 V j d G l v b j E v T l N E V U h f M j A y M V 9 U Y W I v Q X V 0 b 1 J l b W 9 2 Z W R D b 2 x 1 b W 5 z M S 5 7 T U V U S E F N W U Z V L D E 5 M H 0 m c X V v d D s s J n F 1 b 3 Q 7 U 2 V j d G l v b j E v T l N E V U h f M j A y M V 9 U Y W I v Q X V 0 b 1 J l b W 9 2 Z W R D b 2 x 1 b W 5 z M S 5 7 T U V U S E F N T U Z V L D E 5 M X 0 m c X V v d D s s J n F 1 b 3 Q 7 U 2 V j d G l v b j E v T l N E V U h f M j A y M V 9 U Y W I v Q X V 0 b 1 J l b W 9 2 Z W R D b 2 x 1 b W 5 z M S 5 7 T U V U S E F N U k V D L D E 5 M n 0 m c X V v d D s s J n F 1 b 3 Q 7 U 2 V j d G l v b j E v T l N E V U h f M j A y M V 9 U Y W I v Q X V 0 b 1 J l b W 9 2 Z W R D b 2 x 1 b W 5 z M S 5 7 T U V U S E F N W U Z R L D E 5 M 3 0 m c X V v d D s s J n F 1 b 3 Q 7 U 2 V j d G l v b j E v T l N E V U h f M j A y M V 9 U Y W I v Q X V 0 b 1 J l b W 9 2 Z W R D b 2 x 1 b W 5 z M S 5 7 T U V U T 1 R G R y w x O T R 9 J n F 1 b 3 Q 7 L C Z x d W 9 0 O 1 N l Y 3 R p b 2 4 x L 0 5 T R F V I X z I w M j F f V G F i L 0 F 1 d G 9 S Z W 1 v d m V k Q 2 9 s d W 1 u c z E u e 0 1 F R l F G T E c s M T k 1 f S Z x d W 9 0 O y w m c X V v d D t T Z W N 0 a W 9 u M S 9 O U 0 R V S F 8 y M D I x X 1 R h Y i 9 B d X R v U m V t b 3 Z l Z E N v b H V t b n M x L n t N R V R I R U F T V 1 k s M T k 2 f S Z x d W 9 0 O y w m c X V v d D t T Z W N 0 a W 9 u M S 9 O U 0 R V S F 8 y M D I x X 1 R h Y i 9 B d X R v U m V t b 3 Z l Z E N v b H V t b n M x L n t N R V R I R F l T W V I s M T k 3 f S Z x d W 9 0 O y w m c X V v d D t T Z W N 0 a W 9 u M S 9 O U 0 R V S F 8 y M D I x X 1 R h Y i 9 B d X R v U m V t b 3 Z l Z E N v b H V t b n M x L n t N R V R I R F l Q T U 8 s M T k 4 f S Z x d W 9 0 O y w m c X V v d D t T Z W N 0 a W 9 u M S 9 O U 0 R V S F 8 y M D I x X 1 R h Y i 9 B d X R v U m V t b 3 Z l Z E N v b H V t b n M x L n t N R V R I R F l Q V 0 s s M T k 5 f S Z x d W 9 0 O y w m c X V v d D t T Z W N 0 a W 9 u M S 9 O U 0 R V S F 8 y M D I x X 1 R h Y i 9 B d X R v U m V t b 3 Z l Z E N v b H V t b n M x L n t N R V R I Q U 0 z M E 4 s M j A w f S Z x d W 9 0 O y w m c X V v d D t T Z W N 0 a W 9 u M S 9 O U 0 R V S F 8 y M D I x X 1 R h Y i 9 B d X R v U m V t b 3 Z l Z E N v b H V t b n M x L n t N R V R I Q U 0 z M E U s M j A x f S Z x d W 9 0 O y w m c X V v d D t T Z W N 0 a W 9 u M S 9 O U 0 R V S F 8 y M D I x X 1 R h Y i 9 B d X R v U m V t b 3 Z l Z E N v b H V t b n M x L n t P W E N O Q U 5 Z W V I s M j A y f S Z x d W 9 0 O y w m c X V v d D t T Z W N 0 a W 9 u M S 9 O U 0 R V S F 8 y M D I x X 1 R h Y i 9 B d X R v U m V t b 3 Z l Z E N v b H V t b n M x L n t Q T l J B T l l M S U Y s M j A z f S Z x d W 9 0 O y w m c X V v d D t T Z W N 0 a W 9 u M S 9 O U 0 R V S F 8 y M D I x X 1 R h Y i 9 B d X R v U m V t b 3 Z l Z E N v b H V t b n M x L n t Q T l J B T l l S R U M s M j A 0 f S Z x d W 9 0 O y w m c X V v d D t T Z W N 0 a W 9 u M S 9 O U 0 R V S F 8 y M D I x X 1 R h Y i 9 B d X R v U m V t b 3 Z l Z E N v b H V t b n M x L n t G R U 5 U Q U 5 Z W V I s M j A 1 f S Z x d W 9 0 O y w m c X V v d D t T Z W N 0 a W 9 u M S 9 O U 0 R V S F 8 y M D I x X 1 R h Y i 9 B d X R v U m V t b 3 Z l Z E N v b H V t b n M x L n t U U l F B T l l M S U Y s M j A 2 f S Z x d W 9 0 O y w m c X V v d D t T Z W N 0 a W 9 u M S 9 O U 0 R V S F 8 y M D I x X 1 R h Y i 9 B d X R v U m V t b 3 Z l Z E N v b H V t b n M x L n t U U l F B T l l S R U M s M j A 3 f S Z x d W 9 0 O y w m c X V v d D t T Z W N 0 a W 9 u M S 9 O U 0 R V S F 8 y M D I x X 1 R h Y i 9 B d X R v U m V t b 3 Z l Z E N v b H V t b n M x L n t U U k J a T 0 F O W V l S L D I w O H 0 m c X V v d D s s J n F 1 b 3 Q 7 U 2 V j d G l v b j E v T l N E V U h f M j A y M V 9 U Y W I v Q X V 0 b 1 J l b W 9 2 Z W R D b 2 x 1 b W 5 z M S 5 7 U 1 R N Q U 5 Z T E l G L D I w O X 0 m c X V v d D s s J n F 1 b 3 Q 7 U 2 V j d G l v b j E v T l N E V U h f M j A y M V 9 U Y W I v Q X V 0 b 1 J l b W 9 2 Z W R D b 2 x 1 b W 5 z M S 5 7 U 1 R N Q U 5 Z U k V D L D I x M H 0 m c X V v d D s s J n F 1 b 3 Q 7 U 2 V j d G l v b j E v T l N E V U h f M j A y M V 9 U Y W I v Q X V 0 b 1 J l b W 9 2 Z W R D b 2 x 1 b W 5 z M S 5 7 U 0 V E Q U 5 Z T E l G L D I x M X 0 m c X V v d D s s J n F 1 b 3 Q 7 U 2 V j d G l v b j E v T l N E V U h f M j A y M V 9 U Y W I v Q X V 0 b 1 J l b W 9 2 Z W R D b 2 x 1 b W 5 z M S 5 7 U 0 V E Q U 5 Z U k V D L D I x M n 0 m c X V v d D s s J n F 1 b 3 Q 7 U 2 V j d G l v b j E v T l N E V U h f M j A y M V 9 U Y W I v Q X V 0 b 1 J l b W 9 2 Z W R D b 2 x 1 b W 5 z M S 5 7 U 1 Z C W k 9 B T l l Z U i w y M T N 9 J n F 1 b 3 Q 7 L C Z x d W 9 0 O 1 N l Y 3 R p b 2 4 x L 0 5 T R F V I X z I w M j F f V G F i L 0 F 1 d G 9 S Z W 1 v d m V k Q 2 9 s d W 1 u c z E u e 1 B O U k 5 N T E l G L D I x N H 0 m c X V v d D s s J n F 1 b 3 Q 7 U 2 V j d G l v b j E v T l N E V U h f M j A y M V 9 U Y W I v Q X V 0 b 1 J l b W 9 2 Z W R D b 2 x 1 b W 5 z M S 5 7 T 1 h D T k 5 N W V I s M j E 1 f S Z x d W 9 0 O y w m c X V v d D t T Z W N 0 a W 9 u M S 9 O U 0 R V S F 8 y M D I x X 1 R h Y i 9 B d X R v U m V t b 3 Z l Z E N v b H V t b n M x L n t P W E N O T k 1 B R 0 U s M j E 2 f S Z x d W 9 0 O y w m c X V v d D t T Z W N 0 a W 9 u M S 9 O U 0 R V S F 8 y M D I x X 1 R h Y i 9 B d X R v U m V t b 3 Z l Z E N v b H V t b n M x L n t P W E N O T k 1 Z R l U s M j E 3 f S Z x d W 9 0 O y w m c X V v d D t T Z W N 0 a W 9 u M S 9 O U 0 R V S F 8 y M D I x X 1 R h Y i 9 B d X R v U m V t b 3 Z l Z E N v b H V t b n M x L n t P W E N O T k 1 N R l U s M j E 4 f S Z x d W 9 0 O y w m c X V v d D t T Z W N 0 a W 9 u M S 9 O U 0 R V S F 8 y M D I x X 1 R h Y i 9 B d X R v U m V t b 3 Z l Z E N v b H V t b n M x L n t Q T l J O T V J F Q y w y M T l 9 J n F 1 b 3 Q 7 L C Z x d W 9 0 O 1 N l Y 3 R p b 2 4 x L 0 5 T R F V I X z I w M j F f V G F i L 0 F 1 d G 9 S Z W 1 v d m V k Q 2 9 s d W 1 u c z E u e 1 B O U k 5 N S U 5 J V C w y M j B 9 J n F 1 b 3 Q 7 L C Z x d W 9 0 O 1 N l Y 3 R p b 2 4 x L 0 5 T R F V I X z I w M j F f V G F i L 0 F 1 d G 9 S Z W 1 v d m V k Q 2 9 s d W 1 u c z E u e 1 B O U k 5 N Q U d F L D I y M X 0 m c X V v d D s s J n F 1 b 3 Q 7 U 2 V j d G l v b j E v T l N E V U h f M j A y M V 9 U Y W I v Q X V 0 b 1 J l b W 9 2 Z W R D b 2 x 1 b W 5 z M S 5 7 U E 5 S T k 1 Z R l U s M j I y f S Z x d W 9 0 O y w m c X V v d D t T Z W N 0 a W 9 u M S 9 O U 0 R V S F 8 y M D I x X 1 R h Y i 9 B d X R v U m V t b 3 Z l Z E N v b H V t b n M x L n t Q T l J O T U 1 G V S w y M j N 9 J n F 1 b 3 Q 7 L C Z x d W 9 0 O 1 N l Y 3 R p b 2 4 x L 0 5 T R F V I X z I w M j F f V G F i L 0 F 1 d G 9 S Z W 1 v d m V k Q 2 9 s d W 1 u c z E u e 1 B O U k 5 N M z B E L D I y N H 0 m c X V v d D s s J n F 1 b 3 Q 7 U 2 V j d G l v b j E v T l N E V U h f M j A y M V 9 U Y W I v Q X V 0 b 1 J l b W 9 2 Z W R D b 2 x 1 b W 5 z M S 5 7 U E 5 S T k 0 z M E Z R L D I y N X 0 m c X V v d D s s J n F 1 b 3 Q 7 U 2 V j d G l v b j E v T l N E V U h f M j A y M V 9 U Y W I v Q X V 0 b 1 J l b W 9 2 Z W R D b 2 x 1 b W 5 z M S 5 7 U E 5 S T k 0 z M E V T L D I y N n 0 m c X V v d D s s J n F 1 b 3 Q 7 U 2 V j d G l v b j E v T l N E V U h f M j A y M V 9 U Y W I v Q X V 0 b 1 J l b W 9 2 Z W R D b 2 x 1 b W 5 z M S 5 7 U E 5 S T k 0 z M E F M L D I y N 3 0 m c X V v d D s s J n F 1 b 3 Q 7 U 2 V j d G l v b j E v T l N E V U h f M j A y M V 9 U Y W I v Q X V 0 b 1 J l b W 9 2 Z W R D b 2 x 1 b W 5 z M S 5 7 U E 5 S V 1 l O T 1 J Y L D I y O H 0 m c X V v d D s s J n F 1 b 3 Q 7 U 2 V j d G l v b j E v T l N E V U h f M j A y M V 9 U Y W I v Q X V 0 b 1 J l b W 9 2 Z W R D b 2 x 1 b W 5 z M S 5 7 U E 5 S V 1 l H Q U 1 U L D I y O X 0 m c X V v d D s s J n F 1 b 3 Q 7 U 2 V j d G l v b j E v T l N E V U h f M j A y M V 9 U Y W I v Q X V 0 b 1 J l b W 9 2 Z W R D b 2 x 1 b W 5 z M S 5 7 U E 5 S V 1 l P R l R O L D I z M H 0 m c X V v d D s s J n F 1 b 3 Q 7 U 2 V j d G l v b j E v T l N E V U h f M j A y M V 9 U Y W I v Q X V 0 b 1 J l b W 9 2 Z W R D b 2 x 1 b W 5 z M S 5 7 U E 5 S V 1 l M T k d S L D I z M X 0 m c X V v d D s s J n F 1 b 3 Q 7 U 2 V j d G l v b j E v T l N E V U h f M j A y M V 9 U Y W I v Q X V 0 b 1 J l b W 9 2 Z W R D b 2 x 1 b W 5 z M S 5 7 U E 5 S V 1 l P V F d Z L D I z M n 0 m c X V v d D s s J n F 1 b 3 Q 7 U 2 V j d G l v b j E v T l N E V U h f M j A y M V 9 U Y W I v Q X V 0 b 1 J l b W 9 2 Z W R D b 2 x 1 b W 5 z M S 5 7 U E 5 S T k 1 M Q V M x L D I z M 3 0 m c X V v d D s s J n F 1 b 3 Q 7 U 2 V j d G l v b j E v T l N E V U h f M j A y M V 9 U Y W I v Q X V 0 b 1 J l b W 9 2 Z W R D b 2 x 1 b W 5 z M S 5 7 U E 5 S U l N Q Q U l O L D I z N H 0 m c X V v d D s s J n F 1 b 3 Q 7 U 2 V j d G l v b j E v T l N E V U h f M j A y M V 9 U Y W I v Q X V 0 b 1 J l b W 9 2 Z W R D b 2 x 1 b W 5 z M S 5 7 U E 5 S U l N S R U x Y L D I z N X 0 m c X V v d D s s J n F 1 b 3 Q 7 U 2 V j d G l v b j E v T l N E V U h f M j A y M V 9 U Y W I v Q X V 0 b 1 J l b W 9 2 Z W R D b 2 x 1 b W 5 z M S 5 7 U E 5 S U l N F W F B U L D I z N n 0 m c X V v d D s s J n F 1 b 3 Q 7 U 2 V j d G l v b j E v T l N E V U h f M j A y M V 9 U Y W I v Q X V 0 b 1 J l b W 9 2 Z W R D b 2 x 1 b W 5 z M S 5 7 U E 5 S U l N I S U d I L D I z N 3 0 m c X V v d D s s J n F 1 b 3 Q 7 U 2 V j d G l v b j E v T l N E V U h f M j A y M V 9 U Y W I v Q X V 0 b 1 J l b W 9 2 Z W R D b 2 x 1 b W 5 z M S 5 7 U E 5 S U l N T T E V Q L D I z O H 0 m c X V v d D s s J n F 1 b 3 Q 7 U 2 V j d G l v b j E v T l N E V U h f M j A y M V 9 U Y W I v Q X V 0 b 1 J l b W 9 2 Z W R D b 2 x 1 b W 5 z M S 5 7 U E 5 S U l N F T U 9 U L D I z O X 0 m c X V v d D s s J n F 1 b 3 Q 7 U 2 V j d G l v b j E v T l N E V U h f M j A y M V 9 U Y W I v Q X V 0 b 1 J l b W 9 2 Z W R D b 2 x 1 b W 5 z M S 5 7 U E 5 S U l N E R 0 Z Y L D I 0 M H 0 m c X V v d D s s J n F 1 b 3 Q 7 U 2 V j d G l v b j E v T l N E V U h f M j A y M V 9 U Y W I v Q X V 0 b 1 J l b W 9 2 Z W R D b 2 x 1 b W 5 z M S 5 7 U E 5 S U l N I T 0 9 L L D I 0 M X 0 m c X V v d D s s J n F 1 b 3 Q 7 U 2 V j d G l v b j E v T l N E V U h f M j A y M V 9 U Y W I v Q X V 0 b 1 J l b W 9 2 Z W R D b 2 x 1 b W 5 z M S 5 7 U E 5 S U l N T T 1 I s M j Q y f S Z x d W 9 0 O y w m c X V v d D t T Z W N 0 a W 9 u M S 9 O U 0 R V S F 8 y M D I x X 1 R h Y i 9 B d X R v U m V t b 3 Z l Z E N v b H V t b n M x L n t Q T l J S U 0 9 U U l M y L D I 0 M 3 0 m c X V v d D s s J n F 1 b 3 Q 7 U 2 V j d G l v b j E v T l N E V U h f M j A y M V 9 U Y W I v Q X V 0 b 1 J l b W 9 2 Z W R D b 2 x 1 b W 5 z M S 5 7 U E 5 S U l N N Q U l O L D I 0 N H 0 m c X V v d D s s J n F 1 b 3 Q 7 U 2 V j d G l v b j E v T l N E V U h f M j A y M V 9 U Y W I v Q X V 0 b 1 J l b W 9 2 Z W R D b 2 x 1 b W 5 z M S 5 7 R k V O V E 5 N W V I s M j Q 1 f S Z x d W 9 0 O y w m c X V v d D t T Z W N 0 a W 9 u M S 9 O U 0 R V S F 8 y M D I x X 1 R h Y i 9 B d X R v U m V t b 3 Z l Z E N v b H V t b n M x L n t Q T l J O T 1 J Y R k c s M j Q 2 f S Z x d W 9 0 O y w m c X V v d D t T Z W N 0 a W 9 u M S 9 O U 0 R V S F 8 y M D I x X 1 R h Y i 9 B d X R v U m V t b 3 Z l Z E N v b H V t b n M x L n t U U l F O T U x J R i w y N D d 9 J n F 1 b 3 Q 7 L C Z x d W 9 0 O 1 N l Y 3 R p b 2 4 x L 0 5 T R F V I X z I w M j F f V G F i L 0 F 1 d G 9 S Z W 1 v d m V k Q 2 9 s d W 1 u c z E u e 1 R S U U 5 N U k V D L D I 0 O H 0 m c X V v d D s s J n F 1 b 3 Q 7 U 2 V j d G l v b j E v T l N E V U h f M j A y M V 9 U Y W I v Q X V 0 b 1 J l b W 9 2 Z W R D b 2 x 1 b W 5 z M S 5 7 V F J R T k 1 J T k l U L D I 0 O X 0 m c X V v d D s s J n F 1 b 3 Q 7 U 2 V j d G l v b j E v T l N E V U h f M j A y M V 9 U Y W I v Q X V 0 b 1 J l b W 9 2 Z W R D b 2 x 1 b W 5 z M S 5 7 V F J R T k 1 B R 0 U s M j U w f S Z x d W 9 0 O y w m c X V v d D t T Z W N 0 a W 9 u M S 9 O U 0 R V S F 8 y M D I x X 1 R h Y i 9 B d X R v U m V t b 3 Z l Z E N v b H V t b n M x L n t U U l F O T V l G V S w y N T F 9 J n F 1 b 3 Q 7 L C Z x d W 9 0 O 1 N l Y 3 R p b 2 4 x L 0 5 T R F V I X z I w M j F f V G F i L 0 F 1 d G 9 S Z W 1 v d m V k Q 2 9 s d W 1 u c z E u e 1 R S U U 5 N T U Z V L D I 1 M n 0 m c X V v d D s s J n F 1 b 3 Q 7 U 2 V j d G l v b j E v T l N E V U h f M j A y M V 9 U Y W I v Q X V 0 b 1 J l b W 9 2 Z W R D b 2 x 1 b W 5 z M S 5 7 V F J R T k 0 z M E Q s M j U z f S Z x d W 9 0 O y w m c X V v d D t T Z W N 0 a W 9 u M S 9 O U 0 R V S F 8 y M D I x X 1 R h Y i 9 B d X R v U m V t b 3 Z l Z E N v b H V t b n M x L n t U U l F O T T M w R l E s M j U 0 f S Z x d W 9 0 O y w m c X V v d D t T Z W N 0 a W 9 u M S 9 O U 0 R V S F 8 y M D I x X 1 R h Y i 9 B d X R v U m V t b 3 Z l Z E N v b H V t b n M x L n t U U l F O T T M w R V M s M j U 1 f S Z x d W 9 0 O y w m c X V v d D t T Z W N 0 a W 9 u M S 9 O U 0 R V S F 8 y M D I x X 1 R h Y i 9 B d X R v U m V t b 3 Z l Z E N v b H V t b n M x L n t U U l F O T T M w Q U w s M j U 2 f S Z x d W 9 0 O y w m c X V v d D t T Z W N 0 a W 9 u M S 9 O U 0 R V S F 8 y M D I x X 1 R h Y i 9 B d X R v U m V t b 3 Z l Z E N v b H V t b n M x L n t U U l F X W U 5 P U l g s M j U 3 f S Z x d W 9 0 O y w m c X V v d D t T Z W N 0 a W 9 u M S 9 O U 0 R V S F 8 y M D I x X 1 R h Y i 9 B d X R v U m V t b 3 Z l Z E N v b H V t b n M x L n t U U l F X W U d B T V Q s M j U 4 f S Z x d W 9 0 O y w m c X V v d D t T Z W N 0 a W 9 u M S 9 O U 0 R V S F 8 y M D I x X 1 R h Y i 9 B d X R v U m V t b 3 Z l Z E N v b H V t b n M x L n t U U l F X W U 9 G V E 4 s M j U 5 f S Z x d W 9 0 O y w m c X V v d D t T Z W N 0 a W 9 u M S 9 O U 0 R V S F 8 y M D I x X 1 R h Y i 9 B d X R v U m V t b 3 Z l Z E N v b H V t b n M x L n t U U l F X W U x O R 1 I s M j Y w f S Z x d W 9 0 O y w m c X V v d D t T Z W N 0 a W 9 u M S 9 O U 0 R V S F 8 y M D I x X 1 R h Y i 9 B d X R v U m V t b 3 Z l Z E N v b H V t b n M x L n t U U l F X W U 9 U V 1 k s M j Y x f S Z x d W 9 0 O y w m c X V v d D t T Z W N 0 a W 9 u M S 9 O U 0 R V S F 8 y M D I x X 1 R h Y i 9 B d X R v U m V t b 3 Z l Z E N v b H V t b n M x L n t U U l F O T U x B U z E s M j Y y f S Z x d W 9 0 O y w m c X V v d D t T Z W N 0 a W 9 u M S 9 O U 0 R V S F 8 y M D I x X 1 R h Y i 9 B d X R v U m V t b 3 Z l Z E N v b H V t b n M x L n t U U l F S U 1 J F T F g s M j Y z f S Z x d W 9 0 O y w m c X V v d D t T Z W N 0 a W 9 u M S 9 O U 0 R V S F 8 y M D I x X 1 R h Y i 9 B d X R v U m V t b 3 Z l Z E N v b H V t b n M x L n t U U l F S U 0 V Y U F Q s M j Y 0 f S Z x d W 9 0 O y w m c X V v d D t T Z W N 0 a W 9 u M S 9 O U 0 R V S F 8 y M D I x X 1 R h Y i 9 B d X R v U m V t b 3 Z l Z E N v b H V t b n M x L n t U U l F S U 0 h J R 0 g s M j Y 1 f S Z x d W 9 0 O y w m c X V v d D t T Z W N 0 a W 9 u M S 9 O U 0 R V S F 8 y M D I x X 1 R h Y i 9 B d X R v U m V t b 3 Z l Z E N v b H V t b n M x L n t U U l F S U 1 N M R V A s M j Y 2 f S Z x d W 9 0 O y w m c X V v d D t T Z W N 0 a W 9 u M S 9 O U 0 R V S F 8 y M D I x X 1 R h Y i 9 B d X R v U m V t b 3 Z l Z E N v b H V t b n M x L n t U U l F S U 0 V N T 1 Q s M j Y 3 f S Z x d W 9 0 O y w m c X V v d D t T Z W N 0 a W 9 u M S 9 O U 0 R V S F 8 y M D I x X 1 R h Y i 9 B d X R v U m V t b 3 Z l Z E N v b H V t b n M x L n t U U l F S U 0 R H R l g s M j Y 4 f S Z x d W 9 0 O y w m c X V v d D t T Z W N 0 a W 9 u M S 9 O U 0 R V S F 8 y M D I x X 1 R h Y i 9 B d X R v U m V t b 3 Z l Z E N v b H V t b n M x L n t U U l F S U 0 h P T 0 s s M j Y 5 f S Z x d W 9 0 O y w m c X V v d D t T Z W N 0 a W 9 u M S 9 O U 0 R V S F 8 y M D I x X 1 R h Y i 9 B d X R v U m V t b 3 Z l Z E N v b H V t b n M x L n t U U l F S U 1 N P U i w y N z B 9 J n F 1 b 3 Q 7 L C Z x d W 9 0 O 1 N l Y 3 R p b 2 4 x L 0 5 T R F V I X z I w M j F f V G F i L 0 F 1 d G 9 S Z W 1 v d m V k Q 2 9 s d W 1 u c z E u e 1 R S U V J T T 1 R S U z I s M j c x f S Z x d W 9 0 O y w m c X V v d D t T Z W N 0 a W 9 u M S 9 O U 0 R V S F 8 y M D I x X 1 R h Y i 9 B d X R v U m V t b 3 Z l Z E N v b H V t b n M x L n t U U l F S U 0 1 B S U 4 s M j c y f S Z x d W 9 0 O y w m c X V v d D t T Z W N 0 a W 9 u M S 9 O U 0 R V S F 8 y M D I x X 1 R h Y i 9 B d X R v U m V t b 3 Z l Z E N v b H V t b n M x L n t U U k J a T 0 5 N W V I s M j c z f S Z x d W 9 0 O y w m c X V v d D t T Z W N 0 a W 9 u M S 9 O U 0 R V S F 8 y M D I x X 1 R h Y i 9 B d X R v U m V t b 3 Z l Z E N v b H V t b n M x L n t U U l F O T 1 J Y R k c s M j c 0 f S Z x d W 9 0 O y w m c X V v d D t T Z W N 0 a W 9 u M S 9 O U 0 R V S F 8 y M D I x X 1 R h Y i 9 B d X R v U m V t b 3 Z l Z E N v b H V t b n M x L n t T V E 1 O T U x J R i w y N z V 9 J n F 1 b 3 Q 7 L C Z x d W 9 0 O 1 N l Y 3 R p b 2 4 x L 0 5 T R F V I X z I w M j F f V G F i L 0 F 1 d G 9 S Z W 1 v d m V k Q 2 9 s d W 1 u c z E u e 1 N U T U 5 N U k V D L D I 3 N n 0 m c X V v d D s s J n F 1 b 3 Q 7 U 2 V j d G l v b j E v T l N E V U h f M j A y M V 9 U Y W I v Q X V 0 b 1 J l b W 9 2 Z W R D b 2 x 1 b W 5 z M S 5 7 U 1 R N T k 1 J T k l U L D I 3 N 3 0 m c X V v d D s s J n F 1 b 3 Q 7 U 2 V j d G l v b j E v T l N E V U h f M j A y M V 9 U Y W I v Q X V 0 b 1 J l b W 9 2 Z W R D b 2 x 1 b W 5 z M S 5 7 U 1 R N T k 1 B R 0 U s M j c 4 f S Z x d W 9 0 O y w m c X V v d D t T Z W N 0 a W 9 u M S 9 O U 0 R V S F 8 y M D I x X 1 R h Y i 9 B d X R v U m V t b 3 Z l Z E N v b H V t b n M x L n t T V E 1 O T V l G V S w y N z l 9 J n F 1 b 3 Q 7 L C Z x d W 9 0 O 1 N l Y 3 R p b 2 4 x L 0 5 T R F V I X z I w M j F f V G F i L 0 F 1 d G 9 S Z W 1 v d m V k Q 2 9 s d W 1 u c z E u e 1 N U T U 5 N T U Z V L D I 4 M H 0 m c X V v d D s s J n F 1 b 3 Q 7 U 2 V j d G l v b j E v T l N E V U h f M j A y M V 9 U Y W I v Q X V 0 b 1 J l b W 9 2 Z W R D b 2 x 1 b W 5 z M S 5 7 U 1 R N T k 0 z M E Q s M j g x f S Z x d W 9 0 O y w m c X V v d D t T Z W N 0 a W 9 u M S 9 O U 0 R V S F 8 y M D I x X 1 R h Y i 9 B d X R v U m V t b 3 Z l Z E N v b H V t b n M x L n t T V E 1 O T T M w R l E s M j g y f S Z x d W 9 0 O y w m c X V v d D t T Z W N 0 a W 9 u M S 9 O U 0 R V S F 8 y M D I x X 1 R h Y i 9 B d X R v U m V t b 3 Z l Z E N v b H V t b n M x L n t T V E 1 O T T M w R V M s M j g z f S Z x d W 9 0 O y w m c X V v d D t T Z W N 0 a W 9 u M S 9 O U 0 R V S F 8 y M D I x X 1 R h Y i 9 B d X R v U m V t b 3 Z l Z E N v b H V t b n M x L n t T V E 1 O T T M w Q U w s M j g 0 f S Z x d W 9 0 O y w m c X V v d D t T Z W N 0 a W 9 u M S 9 O U 0 R V S F 8 y M D I x X 1 R h Y i 9 B d X R v U m V t b 3 Z l Z E N v b H V t b n M x L n t T V E 1 X W U 5 P U l g s M j g 1 f S Z x d W 9 0 O y w m c X V v d D t T Z W N 0 a W 9 u M S 9 O U 0 R V S F 8 y M D I x X 1 R h Y i 9 B d X R v U m V t b 3 Z l Z E N v b H V t b n M x L n t T V E 1 X W U d B T V Q s M j g 2 f S Z x d W 9 0 O y w m c X V v d D t T Z W N 0 a W 9 u M S 9 O U 0 R V S F 8 y M D I x X 1 R h Y i 9 B d X R v U m V t b 3 Z l Z E N v b H V t b n M x L n t T V E 1 X W U 9 G V E 4 s M j g 3 f S Z x d W 9 0 O y w m c X V v d D t T Z W N 0 a W 9 u M S 9 O U 0 R V S F 8 y M D I x X 1 R h Y i 9 B d X R v U m V t b 3 Z l Z E N v b H V t b n M x L n t T V E 1 X W U x O R 1 I s M j g 4 f S Z x d W 9 0 O y w m c X V v d D t T Z W N 0 a W 9 u M S 9 O U 0 R V S F 8 y M D I x X 1 R h Y i 9 B d X R v U m V t b 3 Z l Z E N v b H V t b n M x L n t T V E 1 X W U 9 U V 1 k s M j g 5 f S Z x d W 9 0 O y w m c X V v d D t T Z W N 0 a W 9 u M S 9 O U 0 R V S F 8 y M D I x X 1 R h Y i 9 B d X R v U m V t b 3 Z l Z E N v b H V t b n M x L n t T V E 1 O R E x Z U i w y O T B 9 J n F 1 b 3 Q 7 L C Z x d W 9 0 O 1 N l Y 3 R p b 2 4 x L 0 5 T R F V I X z I w M j F f V G F i L 0 F 1 d G 9 S Z W 1 v d m V k Q 2 9 s d W 1 u c z E u e 1 N U T U 5 E T F J F Q y w y O T F 9 J n F 1 b 3 Q 7 L C Z x d W 9 0 O 1 N l Y 3 R p b 2 4 x L 0 5 T R F V I X z I w M j F f V G F i L 0 F 1 d G 9 S Z W 1 v d m V k Q 2 9 s d W 1 u c z E u e 1 N U T U 5 N T E F T M S w y O T J 9 J n F 1 b 3 Q 7 L C Z x d W 9 0 O 1 N l Y 3 R p b 2 4 x L 0 5 T R F V I X z I w M j F f V G F i L 0 F 1 d G 9 S Z W 1 v d m V k Q 2 9 s d W 1 u c z E u e 1 N U T V J T V 0 d I V C w y O T N 9 J n F 1 b 3 Q 7 L C Z x d W 9 0 O 1 N l Y 3 R p b 2 4 x L 0 5 T R F V I X z I w M j F f V G F i L 0 F 1 d G 9 S Z W 1 v d m V k Q 2 9 s d W 1 u c z E u e 1 N U T V J T Q 0 9 O Q y w y O T R 9 J n F 1 b 3 Q 7 L C Z x d W 9 0 O 1 N l Y 3 R p b 2 4 x L 0 5 T R F V I X z I w M j F f V G F i L 0 F 1 d G 9 S Z W 1 v d m V k Q 2 9 s d W 1 u c z E u e 1 N U T V J T Q U x S V C w y O T V 9 J n F 1 b 3 Q 7 L C Z x d W 9 0 O 1 N l Y 3 R p b 2 4 x L 0 5 T R F V I X z I w M j F f V G F i L 0 F 1 d G 9 S Z W 1 v d m V k Q 2 9 s d W 1 u c z E u e 1 N U T V J T U 1 R E W S w y O T Z 9 J n F 1 b 3 Q 7 L C Z x d W 9 0 O 1 N l Y 3 R p b 2 4 x L 0 5 T R F V I X z I w M j F f V G F i L 0 F 1 d G 9 S Z W 1 v d m V k Q 2 9 s d W 1 u c z E u e 1 N U T V J T R V h Q V C w y O T d 9 J n F 1 b 3 Q 7 L C Z x d W 9 0 O 1 N l Y 3 R p b 2 4 x L 0 5 T R F V I X z I w M j F f V G F i L 0 F 1 d G 9 S Z W 1 v d m V k Q 2 9 s d W 1 u c z E u e 1 N U T V J T S E l H S C w y O T h 9 J n F 1 b 3 Q 7 L C Z x d W 9 0 O 1 N l Y 3 R p b 2 4 x L 0 5 T R F V I X z I w M j F f V G F i L 0 F 1 d G 9 S Z W 1 v d m V k Q 2 9 s d W 1 u c z E u e 1 N U T V J T R E d G W C w y O T l 9 J n F 1 b 3 Q 7 L C Z x d W 9 0 O 1 N l Y 3 R p b 2 4 x L 0 5 T R F V I X z I w M j F f V G F i L 0 F 1 d G 9 S Z W 1 v d m V k Q 2 9 s d W 1 u c z E u e 1 N U T V J T S E 9 P S y w z M D B 9 J n F 1 b 3 Q 7 L C Z x d W 9 0 O 1 N l Y 3 R p b 2 4 x L 0 5 T R F V I X z I w M j F f V G F i L 0 F 1 d G 9 S Z W 1 v d m V k Q 2 9 s d W 1 u c z E u e 1 N U T V J T U 0 9 S L D M w M X 0 m c X V v d D s s J n F 1 b 3 Q 7 U 2 V j d G l v b j E v T l N E V U h f M j A y M V 9 U Y W I v Q X V 0 b 1 J l b W 9 2 Z W R D b 2 x 1 b W 5 z M S 5 7 U 1 R N U l N P V F J T M i w z M D J 9 J n F 1 b 3 Q 7 L C Z x d W 9 0 O 1 N l Y 3 R p b 2 4 x L 0 5 T R F V I X z I w M j F f V G F i L 0 F 1 d G 9 S Z W 1 v d m V k Q 2 9 s d W 1 u c z E u e 1 N U T V J T T U F J T i w z M D N 9 J n F 1 b 3 Q 7 L C Z x d W 9 0 O 1 N l Y 3 R p b 2 4 x L 0 5 T R F V I X z I w M j F f V G F i L 0 F 1 d G 9 S Z W 1 v d m V k Q 2 9 s d W 1 u c z E u e 1 N U T U 5 P U l h G R y w z M D R 9 J n F 1 b 3 Q 7 L C Z x d W 9 0 O 1 N l Y 3 R p b 2 4 x L 0 5 T R F V I X z I w M j F f V G F i L 0 F 1 d G 9 S Z W 1 v d m V k Q 2 9 s d W 1 u c z E u e 1 N F R E 5 N T E l G L D M w N X 0 m c X V v d D s s J n F 1 b 3 Q 7 U 2 V j d G l v b j E v T l N E V U h f M j A y M V 9 U Y W I v Q X V 0 b 1 J l b W 9 2 Z W R D b 2 x 1 b W 5 z M S 5 7 U 0 V E T k 1 S R U M s M z A 2 f S Z x d W 9 0 O y w m c X V v d D t T Z W N 0 a W 9 u M S 9 O U 0 R V S F 8 y M D I x X 1 R h Y i 9 B d X R v U m V t b 3 Z l Z E N v b H V t b n M x L n t T R U R O T U l O S V Q s M z A 3 f S Z x d W 9 0 O y w m c X V v d D t T Z W N 0 a W 9 u M S 9 O U 0 R V S F 8 y M D I x X 1 R h Y i 9 B d X R v U m V t b 3 Z l Z E N v b H V t b n M x L n t T R U R O T U F H R S w z M D h 9 J n F 1 b 3 Q 7 L C Z x d W 9 0 O 1 N l Y 3 R p b 2 4 x L 0 5 T R F V I X z I w M j F f V G F i L 0 F 1 d G 9 S Z W 1 v d m V k Q 2 9 s d W 1 u c z E u e 1 N F R E 5 N W U Z V L D M w O X 0 m c X V v d D s s J n F 1 b 3 Q 7 U 2 V j d G l v b j E v T l N E V U h f M j A y M V 9 U Y W I v Q X V 0 b 1 J l b W 9 2 Z W R D b 2 x 1 b W 5 z M S 5 7 U 0 V E T k 1 N R l U s M z E w f S Z x d W 9 0 O y w m c X V v d D t T Z W N 0 a W 9 u M S 9 O U 0 R V S F 8 y M D I x X 1 R h Y i 9 B d X R v U m V t b 3 Z l Z E N v b H V t b n M x L n t T R U R O T T M w R C w z M T F 9 J n F 1 b 3 Q 7 L C Z x d W 9 0 O 1 N l Y 3 R p b 2 4 x L 0 5 T R F V I X z I w M j F f V G F i L 0 F 1 d G 9 S Z W 1 v d m V k Q 2 9 s d W 1 u c z E u e 1 N F R E 5 N M z B G U S w z M T J 9 J n F 1 b 3 Q 7 L C Z x d W 9 0 O 1 N l Y 3 R p b 2 4 x L 0 5 T R F V I X z I w M j F f V G F i L 0 F 1 d G 9 S Z W 1 v d m V k Q 2 9 s d W 1 u c z E u e 1 N F R E 5 N M z B F U y w z M T N 9 J n F 1 b 3 Q 7 L C Z x d W 9 0 O 1 N l Y 3 R p b 2 4 x L 0 5 T R F V I X z I w M j F f V G F i L 0 F 1 d G 9 S Z W 1 v d m V k Q 2 9 s d W 1 u c z E u e 1 N F R E 5 N M z B B T C w z M T R 9 J n F 1 b 3 Q 7 L C Z x d W 9 0 O 1 N l Y 3 R p b 2 4 x L 0 5 T R F V I X z I w M j F f V G F i L 0 F 1 d G 9 S Z W 1 v d m V k Q 2 9 s d W 1 u c z E u e 1 N F R F d Z T k 9 S W C w z M T V 9 J n F 1 b 3 Q 7 L C Z x d W 9 0 O 1 N l Y 3 R p b 2 4 x L 0 5 T R F V I X z I w M j F f V G F i L 0 F 1 d G 9 S Z W 1 v d m V k Q 2 9 s d W 1 u c z E u e 1 N F R F d Z R 0 F N V C w z M T Z 9 J n F 1 b 3 Q 7 L C Z x d W 9 0 O 1 N l Y 3 R p b 2 4 x L 0 5 T R F V I X z I w M j F f V G F i L 0 F 1 d G 9 S Z W 1 v d m V k Q 2 9 s d W 1 u c z E u e 1 N F R F d Z T 0 Z U T i w z M T d 9 J n F 1 b 3 Q 7 L C Z x d W 9 0 O 1 N l Y 3 R p b 2 4 x L 0 5 T R F V I X z I w M j F f V G F i L 0 F 1 d G 9 S Z W 1 v d m V k Q 2 9 s d W 1 u c z E u e 1 N F R F d Z T E 5 H U i w z M T h 9 J n F 1 b 3 Q 7 L C Z x d W 9 0 O 1 N l Y 3 R p b 2 4 x L 0 5 T R F V I X z I w M j F f V G F i L 0 F 1 d G 9 S Z W 1 v d m V k Q 2 9 s d W 1 u c z E u e 1 N F R F d Z T 1 R X W S w z M T l 9 J n F 1 b 3 Q 7 L C Z x d W 9 0 O 1 N l Y 3 R p b 2 4 x L 0 5 T R F V I X z I w M j F f V G F i L 0 F 1 d G 9 S Z W 1 v d m V k Q 2 9 s d W 1 u c z E u e 1 N F R E 5 N T E F T V C w z M j B 9 J n F 1 b 3 Q 7 L C Z x d W 9 0 O 1 N l Y 3 R p b 2 4 x L 0 5 T R F V I X z I w M j F f V G F i L 0 F 1 d G 9 S Z W 1 v d m V k Q 2 9 s d W 1 u c z E u e 1 N F R F J T U k V M W C w z M j F 9 J n F 1 b 3 Q 7 L C Z x d W 9 0 O 1 N l Y 3 R p b 2 4 x L 0 5 T R F V I X z I w M j F f V G F i L 0 F 1 d G 9 S Z W 1 v d m V k Q 2 9 s d W 1 u c z E u e 1 N F R F J T R V h Q V C w z M j J 9 J n F 1 b 3 Q 7 L C Z x d W 9 0 O 1 N l Y 3 R p b 2 4 x L 0 5 T R F V I X z I w M j F f V G F i L 0 F 1 d G 9 S Z W 1 v d m V k Q 2 9 s d W 1 u c z E u e 1 N F R F J T S E l H S C w z M j N 9 J n F 1 b 3 Q 7 L C Z x d W 9 0 O 1 N l Y 3 R p b 2 4 x L 0 5 T R F V I X z I w M j F f V G F i L 0 F 1 d G 9 S Z W 1 v d m V k Q 2 9 s d W 1 u c z E u e 1 N F R F J T U 0 x F U C w z M j R 9 J n F 1 b 3 Q 7 L C Z x d W 9 0 O 1 N l Y 3 R p b 2 4 x L 0 5 T R F V I X z I w M j F f V G F i L 0 F 1 d G 9 S Z W 1 v d m V k Q 2 9 s d W 1 u c z E u e 1 N F R F J T R U 1 P V C w z M j V 9 J n F 1 b 3 Q 7 L C Z x d W 9 0 O 1 N l Y 3 R p b 2 4 x L 0 5 T R F V I X z I w M j F f V G F i L 0 F 1 d G 9 S Z W 1 v d m V k Q 2 9 s d W 1 u c z E u e 1 N F R F J T R E d G W C w z M j Z 9 J n F 1 b 3 Q 7 L C Z x d W 9 0 O 1 N l Y 3 R p b 2 4 x L 0 5 T R F V I X z I w M j F f V G F i L 0 F 1 d G 9 S Z W 1 v d m V k Q 2 9 s d W 1 u c z E u e 1 N F R F J T S E 9 P S y w z M j d 9 J n F 1 b 3 Q 7 L C Z x d W 9 0 O 1 N l Y 3 R p b 2 4 x L 0 5 T R F V I X z I w M j F f V G F i L 0 F 1 d G 9 S Z W 1 v d m V k Q 2 9 s d W 1 u c z E u e 1 N F R F J T U 0 9 S L D M y O H 0 m c X V v d D s s J n F 1 b 3 Q 7 U 2 V j d G l v b j E v T l N E V U h f M j A y M V 9 U Y W I v Q X V 0 b 1 J l b W 9 2 Z W R D b 2 x 1 b W 5 z M S 5 7 U 0 V E U l N P V F J T M i w z M j l 9 J n F 1 b 3 Q 7 L C Z x d W 9 0 O 1 N l Y 3 R p b 2 4 x L 0 5 T R F V I X z I w M j F f V G F i L 0 F 1 d G 9 S Z W 1 v d m V k Q 2 9 s d W 1 u c z E u e 1 N F R F J T T U F J T i w z M z B 9 J n F 1 b 3 Q 7 L C Z x d W 9 0 O 1 N l Y 3 R p b 2 4 x L 0 5 T R F V I X z I w M j F f V G F i L 0 F 1 d G 9 S Z W 1 v d m V k Q 2 9 s d W 1 u c z E u e 1 N W Q l p P T k 1 Z U i w z M z F 9 J n F 1 b 3 Q 7 L C Z x d W 9 0 O 1 N l Y 3 R p b 2 4 x L 0 5 T R F V I X z I w M j F f V G F i L 0 F 1 d G 9 S Z W 1 v d m V k Q 2 9 s d W 1 u c z E u e 1 N F R E 5 P U l h G R y w z M z J 9 J n F 1 b 3 Q 7 L C Z x d W 9 0 O 1 N l Y 3 R p b 2 4 x L 0 5 T R F V I X z I w M j F f V G F i L 0 F 1 d G 9 S Z W 1 v d m V k Q 2 9 s d W 1 u c z E u e 0 l S Q 0 l H U k M s M z M z f S Z x d W 9 0 O y w m c X V v d D t T Z W N 0 a W 9 u M S 9 O U 0 R V S F 8 y M D I x X 1 R h Y i 9 B d X R v U m V t b 3 Z l Z E N v b H V t b n M x L n t J S U N J R 1 J D L D M z N H 0 m c X V v d D s s J n F 1 b 3 Q 7 U 2 V j d G l v b j E v T l N E V U h f M j A y M V 9 U Y W I v Q X V 0 b 1 J l b W 9 2 Z W R D b 2 x 1 b W 5 z M S 5 7 S U k y Q 0 l H U k M s M z M 1 f S Z x d W 9 0 O y w m c X V v d D t T Z W N 0 a W 9 u M S 9 O U 0 R V S F 8 y M D I x X 1 R h Y i 9 B d X R v U m V t b 3 Z l Z E N v b H V t b n M x L n t J U k N H U l J D L D M z N n 0 m c X V v d D s s J n F 1 b 3 Q 7 U 2 V j d G l v b j E v T l N E V U h f M j A y M V 9 U Y W I v Q X V 0 b 1 J l b W 9 2 Z W R D b 2 x 1 b W 5 z M S 5 7 S U l D R 1 J S Q y w z M z d 9 J n F 1 b 3 Q 7 L C Z x d W 9 0 O 1 N l Y 3 R p b 2 4 x L 0 5 T R F V I X z I w M j F f V G F i L 0 F 1 d G 9 S Z W 1 v d m V k Q 2 9 s d W 1 u c z E u e 0 l J M k N H U l J D L D M z O H 0 m c X V v d D s s J n F 1 b 3 Q 7 U 2 V j d G l v b j E v T l N E V U h f M j A y M V 9 U Y W I v Q X V 0 b 1 J l b W 9 2 Z W R D b 2 x 1 b W 5 z M S 5 7 S V J Q S V B M R i w z M z l 9 J n F 1 b 3 Q 7 L C Z x d W 9 0 O 1 N l Y 3 R p b 2 4 x L 0 5 T R F V I X z I w M j F f V G F i L 0 F 1 d G 9 S Z W 1 v d m V k Q 2 9 s d W 1 u c z E u e 0 l J U E l Q T E Y s M z Q w f S Z x d W 9 0 O y w m c X V v d D t T Z W N 0 a W 9 u M S 9 O U 0 R V S F 8 y M D I x X 1 R h Y i 9 B d X R v U m V t b 3 Z l Z E N v b H V t b n M x L n t J U l B J U E 1 O L D M 0 M X 0 m c X V v d D s s J n F 1 b 3 Q 7 U 2 V j d G l v b j E v T l N E V U h f M j A y M V 9 U Y W I v Q X V 0 b 1 J l b W 9 2 Z W R D b 2 x 1 b W 5 z M S 5 7 S U l Q S V B N T i w z N D J 9 J n F 1 b 3 Q 7 L C Z x d W 9 0 O 1 N l Y 3 R p b 2 4 x L 0 5 T R F V I X z I w M j F f V G F i L 0 F 1 d G 9 S Z W 1 v d m V k Q 2 9 s d W 1 u c z E u e 0 l S U 0 1 L T F N T U k V D L D M 0 M 3 0 m c X V v d D s s J n F 1 b 3 Q 7 U 2 V j d G l v b j E v T l N E V U h f M j A y M V 9 U Y W I v Q X V 0 b 1 J l b W 9 2 Z W R D b 2 x 1 b W 5 z M S 5 7 S U l T T U t M U 1 N S R U M s M z Q 0 f S Z x d W 9 0 O y w m c X V v d D t T Z W N 0 a W 9 u M S 9 O U 0 R V S F 8 y M D I x X 1 R h Y i 9 B d X R v U m V t b 3 Z l Z E N v b H V t b n M x L n t J U k F M Q 1 J D L D M 0 N X 0 m c X V v d D s s J n F 1 b 3 Q 7 U 2 V j d G l v b j E v T l N E V U h f M j A y M V 9 U Y W I v Q X V 0 b 1 J l b W 9 2 Z W R D b 2 x 1 b W 5 z M S 5 7 S U l B T E N S Q y w z N D Z 9 J n F 1 b 3 Q 7 L C Z x d W 9 0 O 1 N l Y 3 R p b 2 4 x L 0 5 T R F V I X z I w M j F f V G F i L 0 F 1 d G 9 S Z W 1 v d m V k Q 2 9 s d W 1 u c z E u e 0 l J M k F M Q 1 J D L D M 0 N 3 0 m c X V v d D s s J n F 1 b 3 Q 7 U 2 V j d G l v b j E v T l N E V U h f M j A y M V 9 U Y W I v Q X V 0 b 1 J l b W 9 2 Z W R D b 2 x 1 b W 5 z M S 5 7 S V J N S l J D L D M 0 O H 0 m c X V v d D s s J n F 1 b 3 Q 7 U 2 V j d G l v b j E v T l N E V U h f M j A y M V 9 U Y W I v Q X V 0 b 1 J l b W 9 2 Z W R D b 2 x 1 b W 5 z M S 5 7 S U l N S l J D L D M 0 O X 0 m c X V v d D s s J n F 1 b 3 Q 7 U 2 V j d G l v b j E v T l N E V U h f M j A y M V 9 U Y W I v Q X V 0 b 1 J l b W 9 2 Z W R D b 2 x 1 b W 5 z M S 5 7 S U k y T U p S Q y w z N T B 9 J n F 1 b 3 Q 7 L C Z x d W 9 0 O 1 N l Y 3 R p b 2 4 x L 0 5 T R F V I X z I w M j F f V G F i L 0 F 1 d G 9 S Z W 1 v d m V k Q 2 9 s d W 1 u c z E u e 0 l S Q 0 9 D U k M s M z U x f S Z x d W 9 0 O y w m c X V v d D t T Z W N 0 a W 9 u M S 9 O U 0 R V S F 8 y M D I x X 1 R h Y i 9 B d X R v U m V t b 3 Z l Z E N v b H V t b n M x L n t J S U N P Q 1 J D L D M 1 M n 0 m c X V v d D s s J n F 1 b 3 Q 7 U 2 V j d G l v b j E v T l N E V U h f M j A y M V 9 U Y W I v Q X V 0 b 1 J l b W 9 2 Z W R D b 2 x 1 b W 5 z M S 5 7 S U k y Q 0 9 D U k M s M z U z f S Z x d W 9 0 O y w m c X V v d D t T Z W N 0 a W 9 u M S 9 O U 0 R V S F 8 y M D I x X 1 R h Y i 9 B d X R v U m V t b 3 Z l Z E N v b H V t b n M x L n t J U k N S S 1 J D L D M 1 N H 0 m c X V v d D s s J n F 1 b 3 Q 7 U 2 V j d G l v b j E v T l N E V U h f M j A y M V 9 U Y W I v Q X V 0 b 1 J l b W 9 2 Z W R D b 2 x 1 b W 5 z M S 5 7 S U l D U k t S Q y w z N T V 9 J n F 1 b 3 Q 7 L C Z x d W 9 0 O 1 N l Y 3 R p b 2 4 x L 0 5 T R F V I X z I w M j F f V G F i L 0 F 1 d G 9 S Z W 1 v d m V k Q 2 9 s d W 1 u c z E u e 0 l J M k N S S 1 J D L D M 1 N n 0 m c X V v d D s s J n F 1 b 3 Q 7 U 2 V j d G l v b j E v T l N E V U h f M j A y M V 9 U Y W I v Q X V 0 b 1 J l b W 9 2 Z W R D b 2 x 1 b W 5 z M S 5 7 S V J I R V J S Q y w z N T d 9 J n F 1 b 3 Q 7 L C Z x d W 9 0 O 1 N l Y 3 R p b 2 4 x L 0 5 T R F V I X z I w M j F f V G F i L 0 F 1 d G 9 S Z W 1 v d m V k Q 2 9 s d W 1 u c z E u e 0 l J S E V S U k M s M z U 4 f S Z x d W 9 0 O y w m c X V v d D t T Z W N 0 a W 9 u M S 9 O U 0 R V S F 8 y M D I x X 1 R h Y i 9 B d X R v U m V t b 3 Z l Z E N v b H V t b n M x L n t J S T J I R V J S Q y w z N T l 9 J n F 1 b 3 Q 7 L C Z x d W 9 0 O 1 N l Y 3 R p b 2 4 x L 0 5 T R F V I X z I w M j F f V G F i L 0 F 1 d G 9 S Z W 1 v d m V k Q 2 9 s d W 1 u c z E u e 0 l S S E F M T F V D U k V D L D M 2 M H 0 m c X V v d D s s J n F 1 b 3 Q 7 U 2 V j d G l v b j E v T l N E V U h f M j A y M V 9 U Y W I v Q X V 0 b 1 J l b W 9 2 Z W R D b 2 x 1 b W 5 z M S 5 7 S U l I Q U x M V U N S R U M s M z Y x f S Z x d W 9 0 O y w m c X V v d D t T Z W N 0 a W 9 u M S 9 O U 0 R V S F 8 y M D I x X 1 R h Y i 9 B d X R v U m V t b 3 Z l Z E N v b H V t b n M x L n t J U k x T R F J D L D M 2 M n 0 m c X V v d D s s J n F 1 b 3 Q 7 U 2 V j d G l v b j E v T l N E V U h f M j A y M V 9 U Y W I v Q X V 0 b 1 J l b W 9 2 Z W R D b 2 x 1 b W 5 z M S 5 7 S U l M U 0 R S Q y w z N j N 9 J n F 1 b 3 Q 7 L C Z x d W 9 0 O 1 N l Y 3 R p b 2 4 x L 0 5 T R F V I X z I w M j F f V G F i L 0 F 1 d G 9 S Z W 1 v d m V k Q 2 9 s d W 1 u c z E u e 0 l J M k x T R F J D L D M 2 N H 0 m c X V v d D s s J n F 1 b 3 Q 7 U 2 V j d G l v b j E v T l N E V U h f M j A y M V 9 U Y W I v Q X V 0 b 1 J l b W 9 2 Z W R D b 2 x 1 b W 5 z M S 5 7 S V J Q Q 1 B S Q y w z N j V 9 J n F 1 b 3 Q 7 L C Z x d W 9 0 O 1 N l Y 3 R p b 2 4 x L 0 5 T R F V I X z I w M j F f V G F i L 0 F 1 d G 9 S Z W 1 v d m V k Q 2 9 s d W 1 u c z E u e 0 l J U E N Q U k M s M z Y 2 f S Z x d W 9 0 O y w m c X V v d D t T Z W N 0 a W 9 u M S 9 O U 0 R V S F 8 y M D I x X 1 R h Y i 9 B d X R v U m V t b 3 Z l Z E N v b H V t b n M x L n t J S T J Q Q 1 B S Q y w z N j d 9 J n F 1 b 3 Q 7 L C Z x d W 9 0 O 1 N l Y 3 R p b 2 4 x L 0 5 T R F V I X z I w M j F f V G F i L 0 F 1 d G 9 S Z W 1 v d m V k Q 2 9 s d W 1 u c z E u e 0 l S R U N T V E 1 P U k V D L D M 2 O H 0 m c X V v d D s s J n F 1 b 3 Q 7 U 2 V j d G l v b j E v T l N E V U h f M j A y M V 9 U Y W I v Q X V 0 b 1 J l b W 9 2 Z W R D b 2 x 1 b W 5 z M S 5 7 S U l F Q 1 N U T U 9 S R U M s M z Y 5 f S Z x d W 9 0 O y w m c X V v d D t T Z W N 0 a W 9 u M S 9 O U 0 R V S F 8 y M D I x X 1 R h Y i 9 B d X R v U m V t b 3 Z l Z E N v b H V t b n M x L n t J U k t F V E 1 J T l J F Q y w z N z B 9 J n F 1 b 3 Q 7 L C Z x d W 9 0 O 1 N l Y 3 R p b 2 4 x L 0 5 T R F V I X z I w M j F f V G F i L 0 F 1 d G 9 S Z W 1 v d m V k Q 2 9 s d W 1 u c z E u e 0 l J S 0 V U T U l O U k V D L D M 3 M X 0 m c X V v d D s s J n F 1 b 3 Q 7 U 2 V j d G l v b j E v T l N E V U h f M j A y M V 9 U Y W I v Q X V 0 b 1 J l b W 9 2 Z W R D b 2 x 1 b W 5 z M S 5 7 S V J E Q U 1 U R l h S R U M s M z c y f S Z x d W 9 0 O y w m c X V v d D t T Z W N 0 a W 9 u M S 9 O U 0 R V S F 8 y M D I x X 1 R h Y i 9 B d X R v U m V t b 3 Z l Z E N v b H V t b n M x L n t J S U R B T V R G W F J F Q y w z N z N 9 J n F 1 b 3 Q 7 L C Z x d W 9 0 O 1 N l Y 3 R p b 2 4 x L 0 5 T R F V I X z I w M j F f V G F i L 0 F 1 d G 9 S Z W 1 v d m V k Q 2 9 s d W 1 u c z E u e 0 l S U 0 F M V k l B U k V D L D M 3 N H 0 m c X V v d D s s J n F 1 b 3 Q 7 U 2 V j d G l v b j E v T l N E V U h f M j A y M V 9 U Y W I v Q X V 0 b 1 J l b W 9 2 Z W R D b 2 x 1 b W 5 z M S 5 7 S U l T Q U x W S U F S R U M s M z c 1 f S Z x d W 9 0 O y w m c X V v d D t T Z W N 0 a W 9 u M S 9 O U 0 R V S F 8 y M D I x X 1 R h Y i 9 B d X R v U m V t b 3 Z l Z E N v b H V t b n M x L n t J U k l O S E F M U k V D L D M 3 N n 0 m c X V v d D s s J n F 1 b 3 Q 7 U 2 V j d G l v b j E v T l N E V U h f M j A y M V 9 U Y W I v Q X V 0 b 1 J l b W 9 2 Z W R D b 2 x 1 b W 5 z M S 5 7 S U l J T k h B T F J F Q y w z N z d 9 J n F 1 b 3 Q 7 L C Z x d W 9 0 O 1 N l Y 3 R p b 2 4 x L 0 5 T R F V I X z I w M j F f V G F i L 0 F 1 d G 9 S Z W 1 v d m V k Q 2 9 s d W 1 u c z E u e 0 l S T U V U S E F N U k V D L D M 3 O H 0 m c X V v d D s s J n F 1 b 3 Q 7 U 2 V j d G l v b j E v T l N E V U h f M j A y M V 9 U Y W I v Q X V 0 b 1 J l b W 9 2 Z W R D b 2 x 1 b W 5 z M S 5 7 S U l N R V R I Q U 1 S R U M s M z c 5 f S Z x d W 9 0 O y w m c X V v d D t T Z W N 0 a W 9 u M S 9 O U 0 R V S F 8 y M D I x X 1 R h Y i 9 B d X R v U m V t b 3 Z l Z E N v b H V t b n M x L n t J U l B O U k F O W V J F Q y w z O D B 9 J n F 1 b 3 Q 7 L C Z x d W 9 0 O 1 N l Y 3 R p b 2 4 x L 0 5 T R F V I X z I w M j F f V G F i L 0 F 1 d G 9 S Z W 1 v d m V k Q 2 9 s d W 1 u c z E u e 0 l J U E 5 S Q U 5 Z U k V D L D M 4 M X 0 m c X V v d D s s J n F 1 b 3 Q 7 U 2 V j d G l v b j E v T l N E V U h f M j A y M V 9 U Y W I v Q X V 0 b 1 J l b W 9 2 Z W R D b 2 x 1 b W 5 z M S 5 7 S V J P W E N O Q U 5 Z W V I s M z g y f S Z x d W 9 0 O y w m c X V v d D t T Z W N 0 a W 9 u M S 9 O U 0 R V S F 8 y M D I x X 1 R h Y i 9 B d X R v U m V t b 3 Z l Z E N v b H V t b n M x L n t J S U 9 Y Q 0 5 B T l l Z U i w z O D N 9 J n F 1 b 3 Q 7 L C Z x d W 9 0 O 1 N l Y 3 R p b 2 4 x L 0 5 T R F V I X z I w M j F f V G F i L 0 F 1 d G 9 S Z W 1 v d m V k Q 2 9 s d W 1 u c z E u e 0 l S R k V O V E F O W V l S L D M 4 N H 0 m c X V v d D s s J n F 1 b 3 Q 7 U 2 V j d G l v b j E v T l N E V U h f M j A y M V 9 U Y W I v Q X V 0 b 1 J l b W 9 2 Z W R D b 2 x 1 b W 5 z M S 5 7 S U l G R U 5 U Q U 5 Z W V I s M z g 1 f S Z x d W 9 0 O y w m c X V v d D t T Z W N 0 a W 9 u M S 9 O U 0 R V S F 8 y M D I x X 1 R h Y i 9 B d X R v U m V t b 3 Z l Z E N v b H V t b n M x L n t J U l R S U U F O W V J F Q y w z O D Z 9 J n F 1 b 3 Q 7 L C Z x d W 9 0 O 1 N l Y 3 R p b 2 4 x L 0 5 T R F V I X z I w M j F f V G F i L 0 F 1 d G 9 S Z W 1 v d m V k Q 2 9 s d W 1 u c z E u e 0 l J V F J R Q U 5 Z U k V D L D M 4 N 3 0 m c X V v d D s s J n F 1 b 3 Q 7 U 2 V j d G l v b j E v T l N E V U h f M j A y M V 9 U Y W I v Q X V 0 b 1 J l b W 9 2 Z W R D b 2 x 1 b W 5 z M S 5 7 S V J T V E 1 B T l l S R U M s M z g 4 f S Z x d W 9 0 O y w m c X V v d D t T Z W N 0 a W 9 u M S 9 O U 0 R V S F 8 y M D I x X 1 R h Y i 9 B d X R v U m V t b 3 Z l Z E N v b H V t b n M x L n t J S V N U T U F O W V J F Q y w z O D l 9 J n F 1 b 3 Q 7 L C Z x d W 9 0 O 1 N l Y 3 R p b 2 4 x L 0 5 T R F V I X z I w M j F f V G F i L 0 F 1 d G 9 S Z W 1 v d m V k Q 2 9 s d W 1 u c z E u e 0 l S U 0 V E Q U 5 Z U k V D L D M 5 M H 0 m c X V v d D s s J n F 1 b 3 Q 7 U 2 V j d G l v b j E v T l N E V U h f M j A y M V 9 U Y W I v Q X V 0 b 1 J l b W 9 2 Z W R D b 2 x 1 b W 5 z M S 5 7 S U l T R U R B T l l S R U M s M z k x f S Z x d W 9 0 O y w m c X V v d D t T Z W N 0 a W 9 u M S 9 O U 0 R V S F 8 y M D I x X 1 R h Y i 9 B d X R v U m V t b 3 Z l Z E N v b H V t b n M x L n t J U k J a T 0 F O W V l S L D M 5 M n 0 m c X V v d D s s J n F 1 b 3 Q 7 U 2 V j d G l v b j E v T l N E V U h f M j A y M V 9 U Y W I v Q X V 0 b 1 J l b W 9 2 Z W R D b 2 x 1 b W 5 z M S 5 7 S U l C W k 9 B T l l Z U i w z O T N 9 J n F 1 b 3 Q 7 L C Z x d W 9 0 O 1 N l Y 3 R p b 2 4 x L 0 5 T R F V I X z I w M j F f V G F i L 0 F 1 d G 9 S Z W 1 v d m V k Q 2 9 s d W 1 u c z E u e 0 l S U E 5 S T k 1 S R U M s M z k 0 f S Z x d W 9 0 O y w m c X V v d D t T Z W N 0 a W 9 u M S 9 O U 0 R V S F 8 y M D I x X 1 R h Y i 9 B d X R v U m V t b 3 Z l Z E N v b H V t b n M x L n t J S V B O U k 5 N U k V D L D M 5 N X 0 m c X V v d D s s J n F 1 b 3 Q 7 U 2 V j d G l v b j E v T l N E V U h f M j A y M V 9 U Y W I v Q X V 0 b 1 J l b W 9 2 Z W R D b 2 x 1 b W 5 z M S 5 7 S V J P W E N O T k 1 Z U i w z O T Z 9 J n F 1 b 3 Q 7 L C Z x d W 9 0 O 1 N l Y 3 R p b 2 4 x L 0 5 T R F V I X z I w M j F f V G F i L 0 F 1 d G 9 S Z W 1 v d m V k Q 2 9 s d W 1 u c z E u e 0 l J T 1 h D T k 5 N W V I s M z k 3 f S Z x d W 9 0 O y w m c X V v d D t T Z W N 0 a W 9 u M S 9 O U 0 R V S F 8 y M D I x X 1 R h Y i 9 B d X R v U m V t b 3 Z l Z E N v b H V t b n M x L n t J U k Z F T l R O T V l S L D M 5 O H 0 m c X V v d D s s J n F 1 b 3 Q 7 U 2 V j d G l v b j E v T l N E V U h f M j A y M V 9 U Y W I v Q X V 0 b 1 J l b W 9 2 Z W R D b 2 x 1 b W 5 z M S 5 7 S U l G R U 5 U T k 1 Z U i w z O T l 9 J n F 1 b 3 Q 7 L C Z x d W 9 0 O 1 N l Y 3 R p b 2 4 x L 0 5 T R F V I X z I w M j F f V G F i L 0 F 1 d G 9 S Z W 1 v d m V k Q 2 9 s d W 1 u c z E u e 0 l S V F J R T k 1 S R U M s N D A w f S Z x d W 9 0 O y w m c X V v d D t T Z W N 0 a W 9 u M S 9 O U 0 R V S F 8 y M D I x X 1 R h Y i 9 B d X R v U m V t b 3 Z l Z E N v b H V t b n M x L n t J S V R S U U 5 N U k V D L D Q w M X 0 m c X V v d D s s J n F 1 b 3 Q 7 U 2 V j d G l v b j E v T l N E V U h f M j A y M V 9 U Y W I v Q X V 0 b 1 J l b W 9 2 Z W R D b 2 x 1 b W 5 z M S 5 7 S V J T V E 1 O T V J F Q y w 0 M D J 9 J n F 1 b 3 Q 7 L C Z x d W 9 0 O 1 N l Y 3 R p b 2 4 x L 0 5 T R F V I X z I w M j F f V G F i L 0 F 1 d G 9 S Z W 1 v d m V k Q 2 9 s d W 1 u c z E u e 0 l J U 1 R N T k 1 S R U M s N D A z f S Z x d W 9 0 O y w m c X V v d D t T Z W N 0 a W 9 u M S 9 O U 0 R V S F 8 y M D I x X 1 R h Y i 9 B d X R v U m V t b 3 Z l Z E N v b H V t b n M x L n t J U l N F R E 5 N U k V D L D Q w N H 0 m c X V v d D s s J n F 1 b 3 Q 7 U 2 V j d G l v b j E v T l N E V U h f M j A y M V 9 U Y W I v Q X V 0 b 1 J l b W 9 2 Z W R D b 2 x 1 b W 5 z M S 5 7 S U l T R U R O T V J F Q y w 0 M D V 9 J n F 1 b 3 Q 7 L C Z x d W 9 0 O 1 N l Y 3 R p b 2 4 x L 0 5 T R F V I X z I w M j F f V G F i L 0 F 1 d G 9 S Z W 1 v d m V k Q 2 9 s d W 1 u c z E u e 0 l S Q l p P T k 1 Z U i w 0 M D Z 9 J n F 1 b 3 Q 7 L C Z x d W 9 0 O 1 N l Y 3 R p b 2 4 x L 0 5 T R F V I X z I w M j F f V G F i L 0 F 1 d G 9 S Z W 1 v d m V k Q 2 9 s d W 1 u c z E u e 0 l J Q l p P T k 1 Z U i w 0 M D d 9 J n F 1 b 3 Q 7 L C Z x d W 9 0 O 1 N l Y 3 R p b 2 4 x L 0 5 T R F V I X z I w M j F f V G F i L 0 F 1 d G 9 S Z W 1 v d m V k Q 2 9 s d W 1 u c z E u e 0 l S Q U x D R l k s N D A 4 f S Z x d W 9 0 O y w m c X V v d D t T Z W N 0 a W 9 u M S 9 O U 0 R V S F 8 y M D I x X 1 R h Y i 9 B d X R v U m V t b 3 Z l Z E N v b H V t b n M x L n t J S U F M Q 0 Z Z L D Q w O X 0 m c X V v d D s s J n F 1 b 3 Q 7 U 2 V j d G l v b j E v T l N E V U h f M j A y M V 9 U Y W I v Q X V 0 b 1 J l b W 9 2 Z W R D b 2 x 1 b W 5 z M S 5 7 S U k y Q U x D R l k s N D E w f S Z x d W 9 0 O y w m c X V v d D t T Z W N 0 a W 9 u M S 9 O U 0 R V S F 8 y M D I x X 1 R h Y i 9 B d X R v U m V t b 3 Z l Z E N v b H V t b n M x L n t J U k 1 K R l k s N D E x f S Z x d W 9 0 O y w m c X V v d D t T Z W N 0 a W 9 u M S 9 O U 0 R V S F 8 y M D I x X 1 R h Y i 9 B d X R v U m V t b 3 Z l Z E N v b H V t b n M x L n t J S U 1 K R l k s N D E y f S Z x d W 9 0 O y w m c X V v d D t T Z W N 0 a W 9 u M S 9 O U 0 R V S F 8 y M D I x X 1 R h Y i 9 B d X R v U m V t b 3 Z l Z E N v b H V t b n M x L n t J S T J N S k Z Z L D Q x M 3 0 m c X V v d D s s J n F 1 b 3 Q 7 U 2 V j d G l v b j E v T l N E V U h f M j A y M V 9 U Y W I v Q X V 0 b 1 J l b W 9 2 Z W R D b 2 x 1 b W 5 z M S 5 7 S V J D T 0 N G W S w 0 M T R 9 J n F 1 b 3 Q 7 L C Z x d W 9 0 O 1 N l Y 3 R p b 2 4 x L 0 5 T R F V I X z I w M j F f V G F i L 0 F 1 d G 9 S Z W 1 v d m V k Q 2 9 s d W 1 u c z E u e 0 l J Q 0 9 D R l k s N D E 1 f S Z x d W 9 0 O y w m c X V v d D t T Z W N 0 a W 9 u M S 9 O U 0 R V S F 8 y M D I x X 1 R h Y i 9 B d X R v U m V t b 3 Z l Z E N v b H V t b n M x L n t J S T J D T 0 N G W S w 0 M T Z 9 J n F 1 b 3 Q 7 L C Z x d W 9 0 O 1 N l Y 3 R p b 2 4 x L 0 5 T R F V I X z I w M j F f V G F i L 0 F 1 d G 9 S Z W 1 v d m V k Q 2 9 s d W 1 u c z E u e 0 l S Q 1 J L R l k s N D E 3 f S Z x d W 9 0 O y w m c X V v d D t T Z W N 0 a W 9 u M S 9 O U 0 R V S F 8 y M D I x X 1 R h Y i 9 B d X R v U m V t b 3 Z l Z E N v b H V t b n M x L n t J S U N S S 0 Z Z L D Q x O H 0 m c X V v d D s s J n F 1 b 3 Q 7 U 2 V j d G l v b j E v T l N E V U h f M j A y M V 9 U Y W I v Q X V 0 b 1 J l b W 9 2 Z W R D b 2 x 1 b W 5 z M S 5 7 S U k y Q 1 J L R l k s N D E 5 f S Z x d W 9 0 O y w m c X V v d D t T Z W N 0 a W 9 u M S 9 O U 0 R V S F 8 y M D I x X 1 R h Y i 9 B d X R v U m V t b 3 Z l Z E N v b H V t b n M x L n t J U k h F U k Z Z L D Q y M H 0 m c X V v d D s s J n F 1 b 3 Q 7 U 2 V j d G l v b j E v T l N E V U h f M j A y M V 9 U Y W I v Q X V 0 b 1 J l b W 9 2 Z W R D b 2 x 1 b W 5 z M S 5 7 S U l I R V J G W S w 0 M j F 9 J n F 1 b 3 Q 7 L C Z x d W 9 0 O 1 N l Y 3 R p b 2 4 x L 0 5 T R F V I X z I w M j F f V G F i L 0 F 1 d G 9 S Z W 1 v d m V k Q 2 9 s d W 1 u c z E u e 0 l J M k h F U k Z Z L D Q y M n 0 m c X V v d D s s J n F 1 b 3 Q 7 U 2 V j d G l v b j E v T l N E V U h f M j A y M V 9 U Y W I v Q X V 0 b 1 J l b W 9 2 Z W R D b 2 x 1 b W 5 z M S 5 7 S V J I Q U x M V U N Z R l E s N D I z f S Z x d W 9 0 O y w m c X V v d D t T Z W N 0 a W 9 u M S 9 O U 0 R V S F 8 y M D I x X 1 R h Y i 9 B d X R v U m V t b 3 Z l Z E N v b H V t b n M x L n t J S U h B T E x V Q 1 l G U S w 0 M j R 9 J n F 1 b 3 Q 7 L C Z x d W 9 0 O 1 N l Y 3 R p b 2 4 x L 0 5 T R F V I X z I w M j F f V G F i L 0 F 1 d G 9 S Z W 1 v d m V k Q 2 9 s d W 1 u c z E u e 0 l S S U 5 I Q U x Z R l E s N D I 1 f S Z x d W 9 0 O y w m c X V v d D t T Z W N 0 a W 9 u M S 9 O U 0 R V S F 8 y M D I x X 1 R h Y i 9 B d X R v U m V t b 3 Z l Z E N v b H V t b n M x L n t J S U l O S E F M W U Z R L D Q y N n 0 m c X V v d D s s J n F 1 b 3 Q 7 U 2 V j d G l v b j E v T l N E V U h f M j A y M V 9 U Y W I v Q X V 0 b 1 J l b W 9 2 Z W R D b 2 x 1 b W 5 z M S 5 7 S V J N R V R I Q U 1 Z R l E s N D I 3 f S Z x d W 9 0 O y w m c X V v d D t T Z W N 0 a W 9 u M S 9 O U 0 R V S F 8 y M D I x X 1 R h Y i 9 B d X R v U m V t b 3 Z l Z E N v b H V t b n M x L n t J S U 1 F V E h B T V l G U S w 0 M j h 9 J n F 1 b 3 Q 7 L C Z x d W 9 0 O 1 N l Y 3 R p b 2 4 x L 0 5 T R F V I X z I w M j F f V G F i L 0 F 1 d G 9 S Z W 1 v d m V k Q 2 9 s d W 1 u c z E u e 0 l S Q 0 l H R k 0 s N D I 5 f S Z x d W 9 0 O y w m c X V v d D t T Z W N 0 a W 9 u M S 9 O U 0 R V S F 8 y M D I x X 1 R h Y i 9 B d X R v U m V t b 3 Z l Z E N v b H V t b n M x L n t J S U N J R 0 Z N L D Q z M H 0 m c X V v d D s s J n F 1 b 3 Q 7 U 2 V j d G l v b j E v T l N E V U h f M j A y M V 9 U Y W I v Q X V 0 b 1 J l b W 9 2 Z W R D b 2 x 1 b W 5 z M S 5 7 S U k y Q 0 l H R k 0 s N D M x f S Z x d W 9 0 O y w m c X V v d D t T Z W N 0 a W 9 u M S 9 O U 0 R V S F 8 y M D I x X 1 R h Y i 9 B d X R v U m V t b 3 Z l Z E N v b H V t b n M x L n t J U k N H U k Z N L D Q z M n 0 m c X V v d D s s J n F 1 b 3 Q 7 U 2 V j d G l v b j E v T l N E V U h f M j A y M V 9 U Y W I v Q X V 0 b 1 J l b W 9 2 Z W R D b 2 x 1 b W 5 z M S 5 7 S U l D R 1 J G T S w 0 M z N 9 J n F 1 b 3 Q 7 L C Z x d W 9 0 O 1 N l Y 3 R p b 2 4 x L 0 5 T R F V I X z I w M j F f V G F i L 0 F 1 d G 9 S Z W 1 v d m V k Q 2 9 s d W 1 u c z E u e 0 l J M k N H U k Z N L D Q z N H 0 m c X V v d D s s J n F 1 b 3 Q 7 U 2 V j d G l v b j E v T l N E V U h f M j A y M V 9 U Y W I v Q X V 0 b 1 J l b W 9 2 Z W R D b 2 x 1 b W 5 z M S 5 7 S V J T T U t M U 1 M z M E 4 s N D M 1 f S Z x d W 9 0 O y w m c X V v d D t T Z W N 0 a W 9 u M S 9 O U 0 R V S F 8 y M D I x X 1 R h Y i 9 B d X R v U m V t b 3 Z l Z E N v b H V t b n M x L n t J S V N N S 0 x T U z M w T i w 0 M z Z 9 J n F 1 b 3 Q 7 L C Z x d W 9 0 O 1 N l Y 3 R p b 2 4 x L 0 5 T R F V I X z I w M j F f V G F i L 0 F 1 d G 9 S Z W 1 v d m V k Q 2 9 s d W 1 u c z E u e 0 l S Q U x D R k 0 s N D M 3 f S Z x d W 9 0 O y w m c X V v d D t T Z W N 0 a W 9 u M S 9 O U 0 R V S F 8 y M D I x X 1 R h Y i 9 B d X R v U m V t b 3 Z l Z E N v b H V t b n M x L n t J S U F M Q 0 Z N L D Q z O H 0 m c X V v d D s s J n F 1 b 3 Q 7 U 2 V j d G l v b j E v T l N E V U h f M j A y M V 9 U Y W I v Q X V 0 b 1 J l b W 9 2 Z W R D b 2 x 1 b W 5 z M S 5 7 S U k y Q U x D R k 0 s N D M 5 f S Z x d W 9 0 O y w m c X V v d D t T Z W N 0 a W 9 u M S 9 O U 0 R V S F 8 y M D I x X 1 R h Y i 9 B d X R v U m V t b 3 Z l Z E N v b H V t b n M x L n t J U k F M Q 0 J O R z M w R C w 0 N D B 9 J n F 1 b 3 Q 7 L C Z x d W 9 0 O 1 N l Y 3 R p b 2 4 x L 0 5 T R F V I X z I w M j F f V G F i L 0 F 1 d G 9 S Z W 1 v d m V k Q 2 9 s d W 1 u c z E u e 0 l J Q U x D Q k 5 H M z B E L D Q 0 M X 0 m c X V v d D s s J n F 1 b 3 Q 7 U 2 V j d G l v b j E v T l N E V U h f M j A y M V 9 U Y W I v Q X V 0 b 1 J l b W 9 2 Z W R D b 2 x 1 b W 5 z M S 5 7 S V J N S k Z N L D Q 0 M n 0 m c X V v d D s s J n F 1 b 3 Q 7 U 2 V j d G l v b j E v T l N E V U h f M j A y M V 9 U Y W I v Q X V 0 b 1 J l b W 9 2 Z W R D b 2 x 1 b W 5 z M S 5 7 S U l N S k Z N L D Q 0 M 3 0 m c X V v d D s s J n F 1 b 3 Q 7 U 2 V j d G l v b j E v T l N E V U h f M j A y M V 9 U Y W I v Q X V 0 b 1 J l b W 9 2 Z W R D b 2 x 1 b W 5 z M S 5 7 S U k y T U p G T S w 0 N D R 9 J n F 1 b 3 Q 7 L C Z x d W 9 0 O 1 N l Y 3 R p b 2 4 x L 0 5 T R F V I X z I w M j F f V G F i L 0 F 1 d G 9 S Z W 1 v d m V k Q 2 9 s d W 1 u c z E u e 0 l S Q 0 9 D R k 0 s N D Q 1 f S Z x d W 9 0 O y w m c X V v d D t T Z W N 0 a W 9 u M S 9 O U 0 R V S F 8 y M D I x X 1 R h Y i 9 B d X R v U m V t b 3 Z l Z E N v b H V t b n M x L n t J S U N P Q 0 Z N L D Q 0 N n 0 m c X V v d D s s J n F 1 b 3 Q 7 U 2 V j d G l v b j E v T l N E V U h f M j A y M V 9 U Y W I v Q X V 0 b 1 J l b W 9 2 Z W R D b 2 x 1 b W 5 z M S 5 7 S U k y Q 0 9 D R k 0 s N D Q 3 f S Z x d W 9 0 O y w m c X V v d D t T Z W N 0 a W 9 u M S 9 O U 0 R V S F 8 y M D I x X 1 R h Y i 9 B d X R v U m V t b 3 Z l Z E N v b H V t b n M x L n t J U k N S S 0 Z N L D Q 0 O H 0 m c X V v d D s s J n F 1 b 3 Q 7 U 2 V j d G l v b j E v T l N E V U h f M j A y M V 9 U Y W I v Q X V 0 b 1 J l b W 9 2 Z W R D b 2 x 1 b W 5 z M S 5 7 S U l D U k t G T S w 0 N D l 9 J n F 1 b 3 Q 7 L C Z x d W 9 0 O 1 N l Y 3 R p b 2 4 x L 0 5 T R F V I X z I w M j F f V G F i L 0 F 1 d G 9 S Z W 1 v d m V k Q 2 9 s d W 1 u c z E u e 0 l J M k N S S 0 Z N L D Q 1 M H 0 m c X V v d D s s J n F 1 b 3 Q 7 U 2 V j d G l v b j E v T l N E V U h f M j A y M V 9 U Y W I v Q X V 0 b 1 J l b W 9 2 Z W R D b 2 x 1 b W 5 z M S 5 7 S V J I R V J G T S w 0 N T F 9 J n F 1 b 3 Q 7 L C Z x d W 9 0 O 1 N l Y 3 R p b 2 4 x L 0 5 T R F V I X z I w M j F f V G F i L 0 F 1 d G 9 S Z W 1 v d m V k Q 2 9 s d W 1 u c z E u e 0 l J S E V S R k 0 s N D U y f S Z x d W 9 0 O y w m c X V v d D t T Z W N 0 a W 9 u M S 9 O U 0 R V S F 8 y M D I x X 1 R h Y i 9 B d X R v U m V t b 3 Z l Z E N v b H V t b n M x L n t J S T J I R V J G T S w 0 N T N 9 J n F 1 b 3 Q 7 L C Z x d W 9 0 O 1 N l Y 3 R p b 2 4 x L 0 5 T R F V I X z I w M j F f V G F i L 0 F 1 d G 9 S Z W 1 v d m V k Q 2 9 s d W 1 u c z E u e 0 l S S E F M T F V D M z B O L D Q 1 N H 0 m c X V v d D s s J n F 1 b 3 Q 7 U 2 V j d G l v b j E v T l N E V U h f M j A y M V 9 U Y W I v Q X V 0 b 1 J l b W 9 2 Z W R D b 2 x 1 b W 5 z M S 5 7 S U l I Q U x M V U M z M E 4 s N D U 1 f S Z x d W 9 0 O y w m c X V v d D t T Z W N 0 a W 9 u M S 9 O U 0 R V S F 8 y M D I x X 1 R h Y i 9 B d X R v U m V t b 3 Z l Z E N v b H V t b n M x L n t J U k l O S E F M M z B O L D Q 1 N n 0 m c X V v d D s s J n F 1 b 3 Q 7 U 2 V j d G l v b j E v T l N E V U h f M j A y M V 9 U Y W I v Q X V 0 b 1 J l b W 9 2 Z W R D b 2 x 1 b W 5 z M S 5 7 S U l J T k h B T D M w T i w 0 N T d 9 J n F 1 b 3 Q 7 L C Z x d W 9 0 O 1 N l Y 3 R p b 2 4 x L 0 5 T R F V I X z I w M j F f V G F i L 0 F 1 d G 9 S Z W 1 v d m V k Q 2 9 s d W 1 u c z E u e 0 l S T U V U S E F N M z B O L D Q 1 O H 0 m c X V v d D s s J n F 1 b 3 Q 7 U 2 V j d G l v b j E v T l N E V U h f M j A y M V 9 U Y W I v Q X V 0 b 1 J l b W 9 2 Z W R D b 2 x 1 b W 5 z M S 5 7 S U l N R V R I Q U 0 z M E 4 s N D U 5 f S Z x d W 9 0 O y w m c X V v d D t T Z W N 0 a W 9 u M S 9 O U 0 R V S F 8 y M D I x X 1 R h Y i 9 B d X R v U m V t b 3 Z l Z E N v b H V t b n M x L n t J U l B O U k 5 N M z B G U S w 0 N j B 9 J n F 1 b 3 Q 7 L C Z x d W 9 0 O 1 N l Y 3 R p b 2 4 x L 0 5 T R F V I X z I w M j F f V G F i L 0 F 1 d G 9 S Z W 1 v d m V k Q 2 9 s d W 1 u c z E u e 0 l J U E 5 S T k 0 z M E Z R L D Q 2 M X 0 m c X V v d D s s J n F 1 b 3 Q 7 U 2 V j d G l v b j E v T l N E V U h f M j A y M V 9 U Y W I v Q X V 0 b 1 J l b W 9 2 Z W R D b 2 x 1 b W 5 z M S 5 7 S V J U U l F O T T M w R l E s N D Y y f S Z x d W 9 0 O y w m c X V v d D t T Z W N 0 a W 9 u M S 9 O U 0 R V S F 8 y M D I x X 1 R h Y i 9 B d X R v U m V t b 3 Z l Z E N v b H V t b n M x L n t J S V R S U U 5 N M z B G U S w 0 N j N 9 J n F 1 b 3 Q 7 L C Z x d W 9 0 O 1 N l Y 3 R p b 2 4 x L 0 5 T R F V I X z I w M j F f V G F i L 0 F 1 d G 9 S Z W 1 v d m V k Q 2 9 s d W 1 u c z E u e 0 l S U 1 R N T k 0 z M E Z R L D Q 2 N H 0 m c X V v d D s s J n F 1 b 3 Q 7 U 2 V j d G l v b j E v T l N E V U h f M j A y M V 9 U Y W I v Q X V 0 b 1 J l b W 9 2 Z W R D b 2 x 1 b W 5 z M S 5 7 S U l T V E 1 O T T M w R l E s N D Y 1 f S Z x d W 9 0 O y w m c X V v d D t T Z W N 0 a W 9 u M S 9 O U 0 R V S F 8 y M D I x X 1 R h Y i 9 B d X R v U m V t b 3 Z l Z E N v b H V t b n M x L n t J U l N F R E 5 N M z B G U S w 0 N j Z 9 J n F 1 b 3 Q 7 L C Z x d W 9 0 O 1 N l Y 3 R p b 2 4 x L 0 5 T R F V I X z I w M j F f V G F i L 0 F 1 d G 9 S Z W 1 v d m V k Q 2 9 s d W 1 u c z E u e 0 l J U 0 V E T k 0 z M E Z R L D Q 2 N 3 0 m c X V v d D s s J n F 1 b 3 Q 7 U 2 V j d G l v b j E v T l N E V U h f M j A y M V 9 U Y W I v Q X V 0 b 1 J l b W 9 2 Z W R D b 2 x 1 b W 5 z M S 5 7 S V J D S U d B R 0 U s N D Y 4 f S Z x d W 9 0 O y w m c X V v d D t T Z W N 0 a W 9 u M S 9 O U 0 R V S F 8 y M D I x X 1 R h Y i 9 B d X R v U m V t b 3 Z l Z E N v b H V t b n M x L n t J S U N J R 0 F H R S w 0 N j l 9 J n F 1 b 3 Q 7 L C Z x d W 9 0 O 1 N l Y 3 R p b 2 4 x L 0 5 T R F V I X z I w M j F f V G F i L 0 F 1 d G 9 S Z W 1 v d m V k Q 2 9 s d W 1 u c z E u e 0 l S Q 0 l H W U Z V L D Q 3 M H 0 m c X V v d D s s J n F 1 b 3 Q 7 U 2 V j d G l v b j E v T l N E V U h f M j A y M V 9 U Y W I v Q X V 0 b 1 J l b W 9 2 Z W R D b 2 x 1 b W 5 z M S 5 7 S U l D S U d Z R l U s N D c x f S Z x d W 9 0 O y w m c X V v d D t T Z W N 0 a W 9 u M S 9 O U 0 R V S F 8 y M D I x X 1 R h Y i 9 B d X R v U m V t b 3 Z l Z E N v b H V t b n M x L n t J U k N E V U F H R S w 0 N z J 9 J n F 1 b 3 Q 7 L C Z x d W 9 0 O 1 N l Y 3 R p b 2 4 x L 0 5 T R F V I X z I w M j F f V G F i L 0 F 1 d G 9 S Z W 1 v d m V k Q 2 9 s d W 1 u c z E u e 0 l J Q 0 R V Q U d F L D Q 3 M 3 0 m c X V v d D s s J n F 1 b 3 Q 7 U 2 V j d G l v b j E v T l N E V U h f M j A y M V 9 U Y W I v Q X V 0 b 1 J l b W 9 2 Z W R D b 2 x 1 b W 5 z M S 5 7 S V J D R D J Z R l U s N D c 0 f S Z x d W 9 0 O y w m c X V v d D t T Z W N 0 a W 9 u M S 9 O U 0 R V S F 8 y M D I x X 1 R h Y i 9 B d X R v U m V t b 3 Z l Z E N v b H V t b n M x L n t J S U N E M l l G V S w 0 N z V 9 J n F 1 b 3 Q 7 L C Z x d W 9 0 O 1 N l Y 3 R p b 2 4 x L 0 5 T R F V I X z I w M j F f V G F i L 0 F 1 d G 9 S Z W 1 v d m V k Q 2 9 s d W 1 u c z E u e 0 l S Q 0 d S Q U d F L D Q 3 N n 0 m c X V v d D s s J n F 1 b 3 Q 7 U 2 V j d G l v b j E v T l N E V U h f M j A y M V 9 U Y W I v Q X V 0 b 1 J l b W 9 2 Z W R D b 2 x 1 b W 5 z M S 5 7 S U l D R 1 J B R 0 U s N D c 3 f S Z x d W 9 0 O y w m c X V v d D t T Z W N 0 a W 9 u M S 9 O U 0 R V S F 8 y M D I x X 1 R h Y i 9 B d X R v U m V t b 3 Z l Z E N v b H V t b n M x L n t J U k N H U l l G V S w 0 N z h 9 J n F 1 b 3 Q 7 L C Z x d W 9 0 O 1 N l Y 3 R p b 2 4 x L 0 5 T R F V I X z I w M j F f V G F i L 0 F 1 d G 9 S Z W 1 v d m V k Q 2 9 s d W 1 u c z E u e 0 l J Q 0 d S W U Z V L D Q 3 O X 0 m c X V v d D s s J n F 1 b 3 Q 7 U 2 V j d G l v b j E v T l N E V U h f M j A y M V 9 U Y W I v Q X V 0 b 1 J l b W 9 2 Z W R D b 2 x 1 b W 5 z M S 5 7 S V J T T U t M U 1 N U U l k s N D g w f S Z x d W 9 0 O y w m c X V v d D t T Z W N 0 a W 9 u M S 9 O U 0 R V S F 8 y M D I x X 1 R h Y i 9 B d X R v U m V t b 3 Z l Z E N v b H V t b n M x L n t J S V N N S 0 x T U 1 R S W S w 0 O D F 9 J n F 1 b 3 Q 7 L C Z x d W 9 0 O 1 N l Y 3 R p b 2 4 x L 0 5 T R F V I X z I w M j F f V G F i L 0 F 1 d G 9 S Z W 1 v d m V k Q 2 9 s d W 1 u c z E u e 0 l S U 0 1 L T F N T W U Z V L D Q 4 M n 0 m c X V v d D s s J n F 1 b 3 Q 7 U 2 V j d G l v b j E v T l N E V U h f M j A y M V 9 U Y W I v Q X V 0 b 1 J l b W 9 2 Z W R D b 2 x 1 b W 5 z M S 5 7 S U l T T U t M U 1 N Z R l U s N D g z f S Z x d W 9 0 O y w m c X V v d D t T Z W N 0 a W 9 u M S 9 O U 0 R V S F 8 y M D I x X 1 R h Y i 9 B d X R v U m V t b 3 Z l Z E N v b H V t b n M x L n t J U k F M Q 0 F H R S w 0 O D R 9 J n F 1 b 3 Q 7 L C Z x d W 9 0 O 1 N l Y 3 R p b 2 4 x L 0 5 T R F V I X z I w M j F f V G F i L 0 F 1 d G 9 S Z W 1 v d m V k Q 2 9 s d W 1 u c z E u e 0 l J Q U x D Q U d F L D Q 4 N X 0 m c X V v d D s s J n F 1 b 3 Q 7 U 2 V j d G l v b j E v T l N E V U h f M j A y M V 9 U Y W I v Q X V 0 b 1 J l b W 9 2 Z W R D b 2 x 1 b W 5 z M S 5 7 S V J B T E N Z R l U s N D g 2 f S Z x d W 9 0 O y w m c X V v d D t T Z W N 0 a W 9 u M S 9 O U 0 R V S F 8 y M D I x X 1 R h Y i 9 B d X R v U m V t b 3 Z l Z E N v b H V t b n M x L n t J S U F M Q 1 l G V S w 0 O D d 9 J n F 1 b 3 Q 7 L C Z x d W 9 0 O 1 N l Y 3 R p b 2 4 x L 0 5 T R F V I X z I w M j F f V G F i L 0 F 1 d G 9 S Z W 1 v d m V k Q 2 9 s d W 1 u c z E u e 0 l S T U p B R 0 U s N D g 4 f S Z x d W 9 0 O y w m c X V v d D t T Z W N 0 a W 9 u M S 9 O U 0 R V S F 8 y M D I x X 1 R h Y i 9 B d X R v U m V t b 3 Z l Z E N v b H V t b n M x L n t J S U 1 K Q U d F L D Q 4 O X 0 m c X V v d D s s J n F 1 b 3 Q 7 U 2 V j d G l v b j E v T l N E V U h f M j A y M V 9 U Y W I v Q X V 0 b 1 J l b W 9 2 Z W R D b 2 x 1 b W 5 z M S 5 7 S V J N S l l G V S w 0 O T B 9 J n F 1 b 3 Q 7 L C Z x d W 9 0 O 1 N l Y 3 R p b 2 4 x L 0 5 T R F V I X z I w M j F f V G F i L 0 F 1 d G 9 S Z W 1 v d m V k Q 2 9 s d W 1 u c z E u e 0 l J T U p Z R l U s N D k x f S Z x d W 9 0 O y w m c X V v d D t T Z W N 0 a W 9 u M S 9 O U 0 R V S F 8 y M D I x X 1 R h Y i 9 B d X R v U m V t b 3 Z l Z E N v b H V t b n M x L n t J U k N P Q 0 F H R S w 0 O T J 9 J n F 1 b 3 Q 7 L C Z x d W 9 0 O 1 N l Y 3 R p b 2 4 x L 0 5 T R F V I X z I w M j F f V G F i L 0 F 1 d G 9 S Z W 1 v d m V k Q 2 9 s d W 1 u c z E u e 0 l J Q 0 9 D Q U d F L D Q 5 M 3 0 m c X V v d D s s J n F 1 b 3 Q 7 U 2 V j d G l v b j E v T l N E V U h f M j A y M V 9 U Y W I v Q X V 0 b 1 J l b W 9 2 Z W R D b 2 x 1 b W 5 z M S 5 7 S V J D T 0 N Z R l U s N D k 0 f S Z x d W 9 0 O y w m c X V v d D t T Z W N 0 a W 9 u M S 9 O U 0 R V S F 8 y M D I x X 1 R h Y i 9 B d X R v U m V t b 3 Z l Z E N v b H V t b n M x L n t J S U N P Q 1 l G V S w 0 O T V 9 J n F 1 b 3 Q 7 L C Z x d W 9 0 O 1 N l Y 3 R p b 2 4 x L 0 5 T R F V I X z I w M j F f V G F i L 0 F 1 d G 9 S Z W 1 v d m V k Q 2 9 s d W 1 u c z E u e 0 l S Q 1 J L Q U d F L D Q 5 N n 0 m c X V v d D s s J n F 1 b 3 Q 7 U 2 V j d G l v b j E v T l N E V U h f M j A y M V 9 U Y W I v Q X V 0 b 1 J l b W 9 2 Z W R D b 2 x 1 b W 5 z M S 5 7 S U l D U k t B R 0 U s N D k 3 f S Z x d W 9 0 O y w m c X V v d D t T Z W N 0 a W 9 u M S 9 O U 0 R V S F 8 y M D I x X 1 R h Y i 9 B d X R v U m V t b 3 Z l Z E N v b H V t b n M x L n t J U k N S S 1 l G V S w 0 O T h 9 J n F 1 b 3 Q 7 L C Z x d W 9 0 O 1 N l Y 3 R p b 2 4 x L 0 5 T R F V I X z I w M j F f V G F i L 0 F 1 d G 9 S Z W 1 v d m V k Q 2 9 s d W 1 u c z E u e 0 l J Q 1 J L W U Z V L D Q 5 O X 0 m c X V v d D s s J n F 1 b 3 Q 7 U 2 V j d G l v b j E v T l N E V U h f M j A y M V 9 U Y W I v Q X V 0 b 1 J l b W 9 2 Z W R D b 2 x 1 b W 5 z M S 5 7 S V J I R V J B R 0 U s N T A w f S Z x d W 9 0 O y w m c X V v d D t T Z W N 0 a W 9 u M S 9 O U 0 R V S F 8 y M D I x X 1 R h Y i 9 B d X R v U m V t b 3 Z l Z E N v b H V t b n M x L n t J S U h F U k F H R S w 1 M D F 9 J n F 1 b 3 Q 7 L C Z x d W 9 0 O 1 N l Y 3 R p b 2 4 x L 0 5 T R F V I X z I w M j F f V G F i L 0 F 1 d G 9 S Z W 1 v d m V k Q 2 9 s d W 1 u c z E u e 0 l S S E V S W U Z V L D U w M n 0 m c X V v d D s s J n F 1 b 3 Q 7 U 2 V j d G l v b j E v T l N E V U h f M j A y M V 9 U Y W I v Q X V 0 b 1 J l b W 9 2 Z W R D b 2 x 1 b W 5 z M S 5 7 S U l I R V J Z R l U s N T A z f S Z x d W 9 0 O y w m c X V v d D t T Z W N 0 a W 9 u M S 9 O U 0 R V S F 8 y M D I x X 1 R h Y i 9 B d X R v U m V t b 3 Z l Z E N v b H V t b n M x L n t J U k h B T E x V Q 0 F H R S w 1 M D R 9 J n F 1 b 3 Q 7 L C Z x d W 9 0 O 1 N l Y 3 R p b 2 4 x L 0 5 T R F V I X z I w M j F f V G F i L 0 F 1 d G 9 S Z W 1 v d m V k Q 2 9 s d W 1 u c z E u e 0 l J S E F M T F V D Q U d F L D U w N X 0 m c X V v d D s s J n F 1 b 3 Q 7 U 2 V j d G l v b j E v T l N E V U h f M j A y M V 9 U Y W I v Q X V 0 b 1 J l b W 9 2 Z W R D b 2 x 1 b W 5 z M S 5 7 S V J I Q U x M V U N Z R l U s N T A 2 f S Z x d W 9 0 O y w m c X V v d D t T Z W N 0 a W 9 u M S 9 O U 0 R V S F 8 y M D I x X 1 R h Y i 9 B d X R v U m V t b 3 Z l Z E N v b H V t b n M x L n t J S U h B T E x V Q 1 l G V S w 1 M D d 9 J n F 1 b 3 Q 7 L C Z x d W 9 0 O 1 N l Y 3 R p b 2 4 x L 0 5 T R F V I X z I w M j F f V G F i L 0 F 1 d G 9 S Z W 1 v d m V k Q 2 9 s d W 1 u c z E u e 0 l S T F N E Q U d F L D U w O H 0 m c X V v d D s s J n F 1 b 3 Q 7 U 2 V j d G l v b j E v T l N E V U h f M j A y M V 9 U Y W I v Q X V 0 b 1 J l b W 9 2 Z W R D b 2 x 1 b W 5 z M S 5 7 S U l M U 0 R B R 0 U s N T A 5 f S Z x d W 9 0 O y w m c X V v d D t T Z W N 0 a W 9 u M S 9 O U 0 R V S F 8 y M D I x X 1 R h Y i 9 B d X R v U m V t b 3 Z l Z E N v b H V t b n M x L n t J U k x T R F l G V S w 1 M T B 9 J n F 1 b 3 Q 7 L C Z x d W 9 0 O 1 N l Y 3 R p b 2 4 x L 0 5 T R F V I X z I w M j F f V G F i L 0 F 1 d G 9 S Z W 1 v d m V k Q 2 9 s d W 1 u c z E u e 0 l J T F N E W U Z V L D U x M X 0 m c X V v d D s s J n F 1 b 3 Q 7 U 2 V j d G l v b j E v T l N E V U h f M j A y M V 9 U Y W I v Q X V 0 b 1 J l b W 9 2 Z W R D b 2 x 1 b W 5 z M S 5 7 S V J Q Q 1 B B R 0 U s N T E y f S Z x d W 9 0 O y w m c X V v d D t T Z W N 0 a W 9 u M S 9 O U 0 R V S F 8 y M D I x X 1 R h Y i 9 B d X R v U m V t b 3 Z l Z E N v b H V t b n M x L n t J S V B D U E F H R S w 1 M T N 9 J n F 1 b 3 Q 7 L C Z x d W 9 0 O 1 N l Y 3 R p b 2 4 x L 0 5 T R F V I X z I w M j F f V G F i L 0 F 1 d G 9 S Z W 1 v d m V k Q 2 9 s d W 1 u c z E u e 0 l S U E N Q W U Z V L D U x N H 0 m c X V v d D s s J n F 1 b 3 Q 7 U 2 V j d G l v b j E v T l N E V U h f M j A y M V 9 U Y W I v Q X V 0 b 1 J l b W 9 2 Z W R D b 2 x 1 b W 5 z M S 5 7 S U l Q Q 1 B Z R l U s N T E 1 f S Z x d W 9 0 O y w m c X V v d D t T Z W N 0 a W 9 u M S 9 O U 0 R V S F 8 y M D I x X 1 R h Y i 9 B d X R v U m V t b 3 Z l Z E N v b H V t b n M x L n t J U k V D U 1 R N T 0 F H R S w 1 M T Z 9 J n F 1 b 3 Q 7 L C Z x d W 9 0 O 1 N l Y 3 R p b 2 4 x L 0 5 T R F V I X z I w M j F f V G F i L 0 F 1 d G 9 S Z W 1 v d m V k Q 2 9 s d W 1 u c z E u e 0 l J R U N T V E 1 P Q U d F L D U x N 3 0 m c X V v d D s s J n F 1 b 3 Q 7 U 2 V j d G l v b j E v T l N E V U h f M j A y M V 9 U Y W I v Q X V 0 b 1 J l b W 9 2 Z W R D b 2 x 1 b W 5 z M S 5 7 S V J F Q 1 N U T U 9 Z R l U s N T E 4 f S Z x d W 9 0 O y w m c X V v d D t T Z W N 0 a W 9 u M S 9 O U 0 R V S F 8 y M D I x X 1 R h Y i 9 B d X R v U m V t b 3 Z l Z E N v b H V t b n M x L n t J S U V D U 1 R N T 1 l G V S w 1 M T l 9 J n F 1 b 3 Q 7 L C Z x d W 9 0 O 1 N l Y 3 R p b 2 4 x L 0 5 T R F V I X z I w M j F f V G F i L 0 F 1 d G 9 S Z W 1 v d m V k Q 2 9 s d W 1 u c z E u e 0 l S S U 5 I Q U x B R 0 U s N T I w f S Z x d W 9 0 O y w m c X V v d D t T Z W N 0 a W 9 u M S 9 O U 0 R V S F 8 y M D I x X 1 R h Y i 9 B d X R v U m V t b 3 Z l Z E N v b H V t b n M x L n t J S U l O S E F M Q U d F L D U y M X 0 m c X V v d D s s J n F 1 b 3 Q 7 U 2 V j d G l v b j E v T l N E V U h f M j A y M V 9 U Y W I v Q X V 0 b 1 J l b W 9 2 Z W R D b 2 x 1 b W 5 z M S 5 7 S V J J T k h B T F l G V S w 1 M j J 9 J n F 1 b 3 Q 7 L C Z x d W 9 0 O 1 N l Y 3 R p b 2 4 x L 0 5 T R F V I X z I w M j F f V G F i L 0 F 1 d G 9 S Z W 1 v d m V k Q 2 9 s d W 1 u c z E u e 0 l J S U 5 I Q U x Z R l U s N T I z f S Z x d W 9 0 O y w m c X V v d D t T Z W N 0 a W 9 u M S 9 O U 0 R V S F 8 y M D I x X 1 R h Y i 9 B d X R v U m V t b 3 Z l Z E N v b H V t b n M x L n t J U k 1 F V E h B T U F H R S w 1 M j R 9 J n F 1 b 3 Q 7 L C Z x d W 9 0 O 1 N l Y 3 R p b 2 4 x L 0 5 T R F V I X z I w M j F f V G F i L 0 F 1 d G 9 S Z W 1 v d m V k Q 2 9 s d W 1 u c z E u e 0 l J T U V U S E F N Q U d F L D U y N X 0 m c X V v d D s s J n F 1 b 3 Q 7 U 2 V j d G l v b j E v T l N E V U h f M j A y M V 9 U Y W I v Q X V 0 b 1 J l b W 9 2 Z W R D b 2 x 1 b W 5 z M S 5 7 S V J N R V R I Q U 1 Z R l U s N T I 2 f S Z x d W 9 0 O y w m c X V v d D t T Z W N 0 a W 9 u M S 9 O U 0 R V S F 8 y M D I x X 1 R h Y i 9 B d X R v U m V t b 3 Z l Z E N v b H V t b n M x L n t J S U 1 F V E h B T V l G V S w 1 M j d 9 J n F 1 b 3 Q 7 L C Z x d W 9 0 O 1 N l Y 3 R p b 2 4 x L 0 5 T R F V I X z I w M j F f V G F i L 0 F 1 d G 9 S Z W 1 v d m V k Q 2 9 s d W 1 u c z E u e 0 l S U E 5 S T k 1 J T k l U L D U y O H 0 m c X V v d D s s J n F 1 b 3 Q 7 U 2 V j d G l v b j E v T l N E V U h f M j A y M V 9 U Y W I v Q X V 0 b 1 J l b W 9 2 Z W R D b 2 x 1 b W 5 z M S 5 7 S U l Q T l J O T U l O S V Q s N T I 5 f S Z x d W 9 0 O y w m c X V v d D t T Z W N 0 a W 9 u M S 9 O U 0 R V S F 8 y M D I x X 1 R h Y i 9 B d X R v U m V t b 3 Z l Z E N v b H V t b n M x L n t J U l R S U U 5 N S U 5 J V C w 1 M z B 9 J n F 1 b 3 Q 7 L C Z x d W 9 0 O 1 N l Y 3 R p b 2 4 x L 0 5 T R F V I X z I w M j F f V G F i L 0 F 1 d G 9 S Z W 1 v d m V k Q 2 9 s d W 1 u c z E u e 0 l J V F J R T k 1 J T k l U L D U z M X 0 m c X V v d D s s J n F 1 b 3 Q 7 U 2 V j d G l v b j E v T l N E V U h f M j A y M V 9 U Y W I v Q X V 0 b 1 J l b W 9 2 Z W R D b 2 x 1 b W 5 z M S 5 7 S V J T V E 1 O T U l O S V Q s N T M y f S Z x d W 9 0 O y w m c X V v d D t T Z W N 0 a W 9 u M S 9 O U 0 R V S F 8 y M D I x X 1 R h Y i 9 B d X R v U m V t b 3 Z l Z E N v b H V t b n M x L n t J S V N U T U 5 N S U 5 J V C w 1 M z N 9 J n F 1 b 3 Q 7 L C Z x d W 9 0 O 1 N l Y 3 R p b 2 4 x L 0 5 T R F V I X z I w M j F f V G F i L 0 F 1 d G 9 S Z W 1 v d m V k Q 2 9 s d W 1 u c z E u e 0 l S U 0 V E T k 1 J T k l U L D U z N H 0 m c X V v d D s s J n F 1 b 3 Q 7 U 2 V j d G l v b j E v T l N E V U h f M j A y M V 9 U Y W I v Q X V 0 b 1 J l b W 9 2 Z W R D b 2 x 1 b W 5 z M S 5 7 S U l T R U R O T U l O S V Q s N T M 1 f S Z x d W 9 0 O y w m c X V v d D t T Z W N 0 a W 9 u M S 9 O U 0 R V S F 8 y M D I x X 1 R h Y i 9 B d X R v U m V t b 3 Z l Z E N v b H V t b n M x L n t J U l B O U k 5 N W U Z V L D U z N n 0 m c X V v d D s s J n F 1 b 3 Q 7 U 2 V j d G l v b j E v T l N E V U h f M j A y M V 9 U Y W I v Q X V 0 b 1 J l b W 9 2 Z W R D b 2 x 1 b W 5 z M S 5 7 S U l Q T l J O T V l G V S w 1 M z d 9 J n F 1 b 3 Q 7 L C Z x d W 9 0 O 1 N l Y 3 R p b 2 4 x L 0 5 T R F V I X z I w M j F f V G F i L 0 F 1 d G 9 S Z W 1 v d m V k Q 2 9 s d W 1 u c z E u e 0 l S U E 5 S T k 1 B R 0 U s N T M 4 f S Z x d W 9 0 O y w m c X V v d D t T Z W N 0 a W 9 u M S 9 O U 0 R V S F 8 y M D I x X 1 R h Y i 9 B d X R v U m V t b 3 Z l Z E N v b H V t b n M x L n t J S V B O U k 5 N Q U d F L D U z O X 0 m c X V v d D s s J n F 1 b 3 Q 7 U 2 V j d G l v b j E v T l N E V U h f M j A y M V 9 U Y W I v Q X V 0 b 1 J l b W 9 2 Z W R D b 2 x 1 b W 5 z M S 5 7 S V J U U l F O T V l G V S w 1 N D B 9 J n F 1 b 3 Q 7 L C Z x d W 9 0 O 1 N l Y 3 R p b 2 4 x L 0 5 T R F V I X z I w M j F f V G F i L 0 F 1 d G 9 S Z W 1 v d m V k Q 2 9 s d W 1 u c z E u e 0 l J V F J R T k 1 Z R l U s N T Q x f S Z x d W 9 0 O y w m c X V v d D t T Z W N 0 a W 9 u M S 9 O U 0 R V S F 8 y M D I x X 1 R h Y i 9 B d X R v U m V t b 3 Z l Z E N v b H V t b n M x L n t J U l R S U U 5 N Q U d F L D U 0 M n 0 m c X V v d D s s J n F 1 b 3 Q 7 U 2 V j d G l v b j E v T l N E V U h f M j A y M V 9 U Y W I v Q X V 0 b 1 J l b W 9 2 Z W R D b 2 x 1 b W 5 z M S 5 7 S U l U U l F O T U F H R S w 1 N D N 9 J n F 1 b 3 Q 7 L C Z x d W 9 0 O 1 N l Y 3 R p b 2 4 x L 0 5 T R F V I X z I w M j F f V G F i L 0 F 1 d G 9 S Z W 1 v d m V k Q 2 9 s d W 1 u c z E u e 0 l S U 1 R N T k 1 Z R l U s N T Q 0 f S Z x d W 9 0 O y w m c X V v d D t T Z W N 0 a W 9 u M S 9 O U 0 R V S F 8 y M D I x X 1 R h Y i 9 B d X R v U m V t b 3 Z l Z E N v b H V t b n M x L n t J S V N U T U 5 N W U Z V L D U 0 N X 0 m c X V v d D s s J n F 1 b 3 Q 7 U 2 V j d G l v b j E v T l N E V U h f M j A y M V 9 U Y W I v Q X V 0 b 1 J l b W 9 2 Z W R D b 2 x 1 b W 5 z M S 5 7 S V J T V E 1 O T U F H R S w 1 N D Z 9 J n F 1 b 3 Q 7 L C Z x d W 9 0 O 1 N l Y 3 R p b 2 4 x L 0 5 T R F V I X z I w M j F f V G F i L 0 F 1 d G 9 S Z W 1 v d m V k Q 2 9 s d W 1 u c z E u e 0 l J U 1 R N T k 1 B R 0 U s N T Q 3 f S Z x d W 9 0 O y w m c X V v d D t T Z W N 0 a W 9 u M S 9 O U 0 R V S F 8 y M D I x X 1 R h Y i 9 B d X R v U m V t b 3 Z l Z E N v b H V t b n M x L n t J U l N F R E 5 N W U Z V L D U 0 O H 0 m c X V v d D s s J n F 1 b 3 Q 7 U 2 V j d G l v b j E v T l N E V U h f M j A y M V 9 U Y W I v Q X V 0 b 1 J l b W 9 2 Z W R D b 2 x 1 b W 5 z M S 5 7 S U l T R U R O T V l G V S w 1 N D l 9 J n F 1 b 3 Q 7 L C Z x d W 9 0 O 1 N l Y 3 R p b 2 4 x L 0 5 T R F V I X z I w M j F f V G F i L 0 F 1 d G 9 S Z W 1 v d m V k Q 2 9 s d W 1 u c z E u e 0 l S U 0 V E T k 1 B R 0 U s N T U w f S Z x d W 9 0 O y w m c X V v d D t T Z W N 0 a W 9 u M S 9 O U 0 R V S F 8 y M D I x X 1 R h Y i 9 B d X R v U m V t b 3 Z l Z E N v b H V t b n M x L n t J S V N F R E 5 N Q U d F L D U 1 M X 0 m c X V v d D s s J n F 1 b 3 Q 7 U 2 V j d G l v b j E v T l N E V U h f M j A y M V 9 U Y W I v Q X V 0 b 1 J l b W 9 2 Z W R D b 2 x 1 b W 5 z M S 5 7 Q 0 l H R k x B R y w 1 N T J 9 J n F 1 b 3 Q 7 L C Z x d W 9 0 O 1 N l Y 3 R p b 2 4 x L 0 5 T R F V I X z I w M j F f V G F i L 0 F 1 d G 9 S Z W 1 v d m V k Q 2 9 s d W 1 u c z E u e 0 N J R 1 l S L D U 1 M 3 0 m c X V v d D s s J n F 1 b 3 Q 7 U 2 V j d G l v b j E v T l N E V U h f M j A y M V 9 U Y W I v Q X V 0 b 1 J l b W 9 2 Z W R D b 2 x 1 b W 5 z M S 5 7 Q 0 l H T U 9 O L D U 1 N H 0 m c X V v d D s s J n F 1 b 3 Q 7 U 2 V j d G l v b j E v T l N E V U h f M j A y M V 9 U Y W I v Q X V 0 b 1 J l b W 9 2 Z W R D b 2 x 1 b W 5 z M S 5 7 Q 0 d S R k x B R y w 1 N T V 9 J n F 1 b 3 Q 7 L C Z x d W 9 0 O 1 N l Y 3 R p b 2 4 x L 0 5 T R F V I X z I w M j F f V G F i L 0 F 1 d G 9 S Z W 1 v d m V k Q 2 9 s d W 1 u c z E u e 0 N H U l l S L D U 1 N n 0 m c X V v d D s s J n F 1 b 3 Q 7 U 2 V j d G l v b j E v T l N E V U h f M j A y M V 9 U Y W I v Q X V 0 b 1 J l b W 9 2 Z W R D b 2 x 1 b W 5 z M S 5 7 Q 0 d S T U 9 O L D U 1 N 3 0 m c X V v d D s s J n F 1 b 3 Q 7 U 2 V j d G l v b j E v T l N E V U h f M j A y M V 9 U Y W I v Q X V 0 b 1 J l b W 9 2 Z W R D b 2 x 1 b W 5 z M S 5 7 U E l Q R k x B R y w 1 N T h 9 J n F 1 b 3 Q 7 L C Z x d W 9 0 O 1 N l Y 3 R p b 2 4 x L 0 5 T R F V I X z I w M j F f V G F i L 0 F 1 d G 9 S Z W 1 v d m V k Q 2 9 s d W 1 u c z E u e 1 B J U E 1 P T i w 1 N T l 9 J n F 1 b 3 Q 7 L C Z x d W 9 0 O 1 N l Y 3 R p b 2 4 x L 0 5 T R F V I X z I w M j F f V G F i L 0 F 1 d G 9 S Z W 1 v d m V k Q 2 9 s d W 1 u c z E u e 1 N N S 0 x T U 0 Z M Q U c s N T Y w f S Z x d W 9 0 O y w m c X V v d D t T Z W N 0 a W 9 u M S 9 O U 0 R V S F 8 y M D I x X 1 R h Y i 9 B d X R v U m V t b 3 Z l Z E N v b H V t b n M x L n t T T U t M U 1 N Z U i w 1 N j F 9 J n F 1 b 3 Q 7 L C Z x d W 9 0 O 1 N l Y 3 R p b 2 4 x L 0 5 T R F V I X z I w M j F f V G F i L 0 F 1 d G 9 S Z W 1 v d m V k Q 2 9 s d W 1 u c z E u e 1 N N S 0 x T U 0 1 P T i w 1 N j J 9 J n F 1 b 3 Q 7 L C Z x d W 9 0 O 1 N l Y 3 R p b 2 4 x L 0 5 T R F V I X z I w M j F f V G F i L 0 F 1 d G 9 S Z W 1 v d m V k Q 2 9 s d W 1 u c z E u e 1 R P Q k N J R 0 9 O T C w 1 N j N 9 J n F 1 b 3 Q 7 L C Z x d W 9 0 O 1 N l Y 3 R p b 2 4 x L 0 5 T R F V I X z I w M j F f V G F i L 0 F 1 d G 9 S Z W 1 v d m V k Q 2 9 s d W 1 u c z E u e 1 R P Q k Z M Q U c s N T Y 0 f S Z x d W 9 0 O y w m c X V v d D t T Z W N 0 a W 9 u M S 9 O U 0 R V S F 8 y M D I x X 1 R h Y i 9 B d X R v U m V t b 3 Z l Z E N v b H V t b n M x L n t U T 0 J Z U i w 1 N j V 9 J n F 1 b 3 Q 7 L C Z x d W 9 0 O 1 N l Y 3 R p b 2 4 x L 0 5 T R F V I X z I w M j F f V G F i L 0 F 1 d G 9 S Z W 1 v d m V k Q 2 9 s d W 1 u c z E u e 1 R P Q k 1 P T i w 1 N j Z 9 J n F 1 b 3 Q 7 L C Z x d W 9 0 O 1 N l Y 3 R p b 2 4 x L 0 5 T R F V I X z I w M j F f V G F i L 0 F 1 d G 9 S Z W 1 v d m V k Q 2 9 s d W 1 u c z E u e 0 F M Q 0 Z M Q U c s N T Y 3 f S Z x d W 9 0 O y w m c X V v d D t T Z W N 0 a W 9 u M S 9 O U 0 R V S F 8 y M D I x X 1 R h Y i 9 B d X R v U m V t b 3 Z l Z E N v b H V t b n M x L n t B T E N Z U i w 1 N j h 9 J n F 1 b 3 Q 7 L C Z x d W 9 0 O 1 N l Y 3 R p b 2 4 x L 0 5 T R F V I X z I w M j F f V G F i L 0 F 1 d G 9 S Z W 1 v d m V k Q 2 9 s d W 1 u c z E u e 0 F M Q 0 1 P T i w 1 N j l 9 J n F 1 b 3 Q 7 L C Z x d W 9 0 O 1 N l Y 3 R p b 2 4 x L 0 5 T R F V I X z I w M j F f V G F i L 0 F 1 d G 9 S Z W 1 v d m V k Q 2 9 s d W 1 u c z E u e 0 1 S S k Z M Q U c s N T c w f S Z x d W 9 0 O y w m c X V v d D t T Z W N 0 a W 9 u M S 9 O U 0 R V S F 8 y M D I x X 1 R h Y i 9 B d X R v U m V t b 3 Z l Z E N v b H V t b n M x L n t N U k p Z U i w 1 N z F 9 J n F 1 b 3 Q 7 L C Z x d W 9 0 O 1 N l Y 3 R p b 2 4 x L 0 5 T R F V I X z I w M j F f V G F i L 0 F 1 d G 9 S Z W 1 v d m V k Q 2 9 s d W 1 u c z E u e 0 1 S S k 1 P T i w 1 N z J 9 J n F 1 b 3 Q 7 L C Z x d W 9 0 O 1 N l Y 3 R p b 2 4 x L 0 5 T R F V I X z I w M j F f V G F i L 0 F 1 d G 9 S Z W 1 v d m V k Q 2 9 s d W 1 u c z E u e 0 N P Q 0 Z M Q U c s N T c z f S Z x d W 9 0 O y w m c X V v d D t T Z W N 0 a W 9 u M S 9 O U 0 R V S F 8 y M D I x X 1 R h Y i 9 B d X R v U m V t b 3 Z l Z E N v b H V t b n M x L n t D T 0 N Z U i w 1 N z R 9 J n F 1 b 3 Q 7 L C Z x d W 9 0 O 1 N l Y 3 R p b 2 4 x L 0 5 T R F V I X z I w M j F f V G F i L 0 F 1 d G 9 S Z W 1 v d m V k Q 2 9 s d W 1 u c z E u e 0 N P Q 0 1 P T i w 1 N z V 9 J n F 1 b 3 Q 7 L C Z x d W 9 0 O 1 N l Y 3 R p b 2 4 x L 0 5 T R F V I X z I w M j F f V G F i L 0 F 1 d G 9 S Z W 1 v d m V k Q 2 9 s d W 1 u c z E u e 0 N S S 0 Z M Q U c s N T c 2 f S Z x d W 9 0 O y w m c X V v d D t T Z W N 0 a W 9 u M S 9 O U 0 R V S F 8 y M D I x X 1 R h Y i 9 B d X R v U m V t b 3 Z l Z E N v b H V t b n M x L n t D U k t Z U i w 1 N z d 9 J n F 1 b 3 Q 7 L C Z x d W 9 0 O 1 N l Y 3 R p b 2 4 x L 0 5 T R F V I X z I w M j F f V G F i L 0 F 1 d G 9 S Z W 1 v d m V k Q 2 9 s d W 1 u c z E u e 0 N S S 0 1 P T i w 1 N z h 9 J n F 1 b 3 Q 7 L C Z x d W 9 0 O 1 N l Y 3 R p b 2 4 x L 0 5 T R F V I X z I w M j F f V G F i L 0 F 1 d G 9 S Z W 1 v d m V k Q 2 9 s d W 1 u c z E u e 0 h F U k Z M Q U c s N T c 5 f S Z x d W 9 0 O y w m c X V v d D t T Z W N 0 a W 9 u M S 9 O U 0 R V S F 8 y M D I x X 1 R h Y i 9 B d X R v U m V t b 3 Z l Z E N v b H V t b n M x L n t I R V J Z U i w 1 O D B 9 J n F 1 b 3 Q 7 L C Z x d W 9 0 O 1 N l Y 3 R p b 2 4 x L 0 5 T R F V I X z I w M j F f V G F i L 0 F 1 d G 9 S Z W 1 v d m V k Q 2 9 s d W 1 u c z E u e 0 h F U k 1 P T i w 1 O D F 9 J n F 1 b 3 Q 7 L C Z x d W 9 0 O 1 N l Y 3 R p b 2 4 x L 0 5 T R F V I X z I w M j F f V G F i L 0 F 1 d G 9 S Z W 1 v d m V k Q 2 9 s d W 1 u c z E u e 0 h B T E x V Q 0 Z M Q U c s N T g y f S Z x d W 9 0 O y w m c X V v d D t T Z W N 0 a W 9 u M S 9 O U 0 R V S F 8 y M D I x X 1 R h Y i 9 B d X R v U m V t b 3 Z l Z E N v b H V t b n M x L n t I Q U x M V U N Z U i w 1 O D N 9 J n F 1 b 3 Q 7 L C Z x d W 9 0 O 1 N l Y 3 R p b 2 4 x L 0 5 T R F V I X z I w M j F f V G F i L 0 F 1 d G 9 S Z W 1 v d m V k Q 2 9 s d W 1 u c z E u e 0 h B T E x V Q 0 1 P T i w 1 O D R 9 J n F 1 b 3 Q 7 L C Z x d W 9 0 O 1 N l Y 3 R p b 2 4 x L 0 5 T R F V I X z I w M j F f V G F i L 0 F 1 d G 9 S Z W 1 v d m V k Q 2 9 s d W 1 u c z E u e 0 x T R E Z M Q U c s N T g 1 f S Z x d W 9 0 O y w m c X V v d D t T Z W N 0 a W 9 u M S 9 O U 0 R V S F 8 y M D I x X 1 R h Y i 9 B d X R v U m V t b 3 Z l Z E N v b H V t b n M x L n t M U 0 R Z U i w 1 O D Z 9 J n F 1 b 3 Q 7 L C Z x d W 9 0 O 1 N l Y 3 R p b 2 4 x L 0 5 T R F V I X z I w M j F f V G F i L 0 F 1 d G 9 S Z W 1 v d m V k Q 2 9 s d W 1 u c z E u e 0 x T R E 1 P T i w 1 O D d 9 J n F 1 b 3 Q 7 L C Z x d W 9 0 O 1 N l Y 3 R p b 2 4 x L 0 5 T R F V I X z I w M j F f V G F i L 0 F 1 d G 9 S Z W 1 v d m V k Q 2 9 s d W 1 u c z E u e 1 B D U E Z M Q U c s N T g 4 f S Z x d W 9 0 O y w m c X V v d D t T Z W N 0 a W 9 u M S 9 O U 0 R V S F 8 y M D I x X 1 R h Y i 9 B d X R v U m V t b 3 Z l Z E N v b H V t b n M x L n t Q Q 1 B Z U i w 1 O D l 9 J n F 1 b 3 Q 7 L C Z x d W 9 0 O 1 N l Y 3 R p b 2 4 x L 0 5 T R F V I X z I w M j F f V G F i L 0 F 1 d G 9 S Z W 1 v d m V k Q 2 9 s d W 1 u c z E u e 1 B D U E 1 P T i w 1 O T B 9 J n F 1 b 3 Q 7 L C Z x d W 9 0 O 1 N l Y 3 R p b 2 4 x L 0 5 T R F V I X z I w M j F f V G F i L 0 F 1 d G 9 S Z W 1 v d m V k Q 2 9 s d W 1 u c z E u e 0 V D U 1 R N T 0 Z M Q U c s N T k x f S Z x d W 9 0 O y w m c X V v d D t T Z W N 0 a W 9 u M S 9 O U 0 R V S F 8 y M D I x X 1 R h Y i 9 B d X R v U m V t b 3 Z l Z E N v b H V t b n M x L n t F Q 1 N U T U 9 Z U i w 1 O T J 9 J n F 1 b 3 Q 7 L C Z x d W 9 0 O 1 N l Y 3 R p b 2 4 x L 0 5 T R F V I X z I w M j F f V G F i L 0 F 1 d G 9 S Z W 1 v d m V k Q 2 9 s d W 1 u c z E u e 0 V D U 1 R N T 0 1 P T i w 1 O T N 9 J n F 1 b 3 Q 7 L C Z x d W 9 0 O 1 N l Y 3 R p b 2 4 x L 0 5 T R F V I X z I w M j F f V G F i L 0 F 1 d G 9 S Z W 1 v d m V k Q 2 9 s d W 1 u c z E u e 0 R B T V R G W E Z M Q U c s N T k 0 f S Z x d W 9 0 O y w m c X V v d D t T Z W N 0 a W 9 u M S 9 O U 0 R V S F 8 y M D I x X 1 R h Y i 9 B d X R v U m V t b 3 Z l Z E N v b H V t b n M x L n t E Q U 1 U R l h Z U i w 1 O T V 9 J n F 1 b 3 Q 7 L C Z x d W 9 0 O 1 N l Y 3 R p b 2 4 x L 0 5 T R F V I X z I w M j F f V G F i L 0 F 1 d G 9 S Z W 1 v d m V k Q 2 9 s d W 1 u c z E u e 0 R B T V R G W E 1 P T i w 1 O T Z 9 J n F 1 b 3 Q 7 L C Z x d W 9 0 O 1 N l Y 3 R p b 2 4 x L 0 5 T R F V I X z I w M j F f V G F i L 0 F 1 d G 9 S Z W 1 v d m V k Q 2 9 s d W 1 u c z E u e 0 t F V E 1 J T k Z M Q U c s N T k 3 f S Z x d W 9 0 O y w m c X V v d D t T Z W N 0 a W 9 u M S 9 O U 0 R V S F 8 y M D I x X 1 R h Y i 9 B d X R v U m V t b 3 Z l Z E N v b H V t b n M x L n t L R V R N S U 5 Z U i w 1 O T h 9 J n F 1 b 3 Q 7 L C Z x d W 9 0 O 1 N l Y 3 R p b 2 4 x L 0 5 T R F V I X z I w M j F f V G F i L 0 F 1 d G 9 S Z W 1 v d m V k Q 2 9 s d W 1 u c z E u e 0 t F V E 1 J T k 1 P T i w 1 O T l 9 J n F 1 b 3 Q 7 L C Z x d W 9 0 O 1 N l Y 3 R p b 2 4 x L 0 5 T R F V I X z I w M j F f V G F i L 0 F 1 d G 9 S Z W 1 v d m V k Q 2 9 s d W 1 u c z E u e 1 N B T F Z J Q U Z M Q U c s N j A w f S Z x d W 9 0 O y w m c X V v d D t T Z W N 0 a W 9 u M S 9 O U 0 R V S F 8 y M D I x X 1 R h Y i 9 B d X R v U m V t b 3 Z l Z E N v b H V t b n M x L n t T Q U x W S U F Z U i w 2 M D F 9 J n F 1 b 3 Q 7 L C Z x d W 9 0 O 1 N l Y 3 R p b 2 4 x L 0 5 T R F V I X z I w M j F f V G F i L 0 F 1 d G 9 S Z W 1 v d m V k Q 2 9 s d W 1 u c z E u e 1 N B T F Z J Q U 1 P T i w 2 M D J 9 J n F 1 b 3 Q 7 L C Z x d W 9 0 O 1 N l Y 3 R p b 2 4 x L 0 5 T R F V I X z I w M j F f V G F i L 0 F 1 d G 9 S Z W 1 v d m V k Q 2 9 s d W 1 u c z E u e 0 l O S E F M R k x B R y w 2 M D N 9 J n F 1 b 3 Q 7 L C Z x d W 9 0 O 1 N l Y 3 R p b 2 4 x L 0 5 T R F V I X z I w M j F f V G F i L 0 F 1 d G 9 S Z W 1 v d m V k Q 2 9 s d W 1 u c z E u e 0 l O S E F M W V I s N j A 0 f S Z x d W 9 0 O y w m c X V v d D t T Z W N 0 a W 9 u M S 9 O U 0 R V S F 8 y M D I x X 1 R h Y i 9 B d X R v U m V t b 3 Z l Z E N v b H V t b n M x L n t J T k h B T E 1 P T i w 2 M D V 9 J n F 1 b 3 Q 7 L C Z x d W 9 0 O 1 N l Y 3 R p b 2 4 x L 0 5 T R F V I X z I w M j F f V G F i L 0 F 1 d G 9 S Z W 1 v d m V k Q 2 9 s d W 1 u c z E u e 0 1 F V E h B T U Z M Q U c s N j A 2 f S Z x d W 9 0 O y w m c X V v d D t T Z W N 0 a W 9 u M S 9 O U 0 R V S F 8 y M D I x X 1 R h Y i 9 B d X R v U m V t b 3 Z l Z E N v b H V t b n M x L n t N R V R I Q U 1 Z U i w 2 M D d 9 J n F 1 b 3 Q 7 L C Z x d W 9 0 O 1 N l Y 3 R p b 2 4 x L 0 5 T R F V I X z I w M j F f V G F i L 0 F 1 d G 9 S Z W 1 v d m V k Q 2 9 s d W 1 u c z E u e 0 1 F V E h B T U 1 P T i w 2 M D h 9 J n F 1 b 3 Q 7 L C Z x d W 9 0 O 1 N l Y 3 R p b 2 4 x L 0 5 T R F V I X z I w M j F f V G F i L 0 F 1 d G 9 S Z W 1 v d m V k Q 2 9 s d W 1 u c z E u e 1 B O U k F O W U Z M Q U c s N j A 5 f S Z x d W 9 0 O y w m c X V v d D t T Z W N 0 a W 9 u M S 9 O U 0 R V S F 8 y M D I x X 1 R h Y i 9 B d X R v U m V t b 3 Z l Z E N v b H V t b n M x L n t Q T l J B T l l Z U i w 2 M T B 9 J n F 1 b 3 Q 7 L C Z x d W 9 0 O 1 N l Y 3 R p b 2 4 x L 0 5 T R F V I X z I w M j F f V G F i L 0 F 1 d G 9 S Z W 1 v d m V k Q 2 9 s d W 1 u c z E u e 0 9 Y W U N O Q U 5 Z W V I s N j E x f S Z x d W 9 0 O y w m c X V v d D t T Z W N 0 a W 9 u M S 9 O U 0 R V S F 8 y M D I x X 1 R h Y i 9 B d X R v U m V t b 3 Z l Z E N v b H V t b n M x L n t U U l F B T l l G T E F H L D Y x M n 0 m c X V v d D s s J n F 1 b 3 Q 7 U 2 V j d G l v b j E v T l N E V U h f M j A y M V 9 U Y W I v Q X V 0 b 1 J l b W 9 2 Z W R D b 2 x 1 b W 5 z M S 5 7 V F J R Q U 5 Z W V I s N j E z f S Z x d W 9 0 O y w m c X V v d D t T Z W N 0 a W 9 u M S 9 O U 0 R V S F 8 y M D I x X 1 R h Y i 9 B d X R v U m V t b 3 Z l Z E N v b H V t b n M x L n t T V E 1 B T l l G T E F H L D Y x N H 0 m c X V v d D s s J n F 1 b 3 Q 7 U 2 V j d G l v b j E v T l N E V U h f M j A y M V 9 U Y W I v Q X V 0 b 1 J l b W 9 2 Z W R D b 2 x 1 b W 5 z M S 5 7 U 1 R N Q U 5 Z W V I s N j E 1 f S Z x d W 9 0 O y w m c X V v d D t T Z W N 0 a W 9 u M S 9 O U 0 R V S F 8 y M D I x X 1 R h Y i 9 B d X R v U m V t b 3 Z l Z E N v b H V t b n M x L n t T R U R B T l l G T E F H L D Y x N n 0 m c X V v d D s s J n F 1 b 3 Q 7 U 2 V j d G l v b j E v T l N E V U h f M j A y M V 9 U Y W I v Q X V 0 b 1 J l b W 9 2 Z W R D b 2 x 1 b W 5 z M S 5 7 U 0 V E Q U 5 Z W V I s N j E 3 f S Z x d W 9 0 O y w m c X V v d D t T Z W N 0 a W 9 u M S 9 O U 0 R V S F 8 y M D I x X 1 R h Y i 9 B d X R v U m V t b 3 Z l Z E N v b H V t b n M x L n t U U V N E Q U 5 Z R k x H L D Y x O H 0 m c X V v d D s s J n F 1 b 3 Q 7 U 2 V j d G l v b j E v T l N E V U h f M j A y M V 9 U Y W I v Q X V 0 b 1 J l b W 9 2 Z W R D b 2 x 1 b W 5 z M S 5 7 V F F T R E F O W V l S L D Y x O X 0 m c X V v d D s s J n F 1 b 3 Q 7 U 2 V j d G l v b j E v T l N E V U h f M j A y M V 9 U Y W I v Q X V 0 b 1 J l b W 9 2 Z W R D b 2 x 1 b W 5 z M S 5 7 Q l p P Q U 5 Z W V I s N j I w f S Z x d W 9 0 O y w m c X V v d D t T Z W N 0 a W 9 u M S 9 O U 0 R V S F 8 y M D I x X 1 R h Y i 9 B d X R v U m V t b 3 Z l Z E N v b H V t b n M x L n t Q U 1 l B T l l G T E F H L D Y y M X 0 m c X V v d D s s J n F 1 b 3 Q 7 U 2 V j d G l v b j E v T l N E V U h f M j A y M V 9 U Y W I v Q X V 0 b 1 J l b W 9 2 Z W R D b 2 x 1 b W 5 z M S 5 7 U F N Z Q U 5 Z W V I s N j I y f S Z x d W 9 0 O y w m c X V v d D t T Z W N 0 a W 9 u M S 9 O U 0 R V S F 8 y M D I x X 1 R h Y i 9 B d X R v U m V t b 3 Z l Z E N v b H V t b n M x L n t P U E l B T l l Z U i w 2 M j N 9 J n F 1 b 3 Q 7 L C Z x d W 9 0 O 1 N l Y 3 R p b 2 4 x L 0 5 T R F V I X z I w M j F f V G F i L 0 F 1 d G 9 S Z W 1 v d m V k Q 2 9 s d W 1 u c z E u e 0 N O U 0 F O W V l S L D Y y N H 0 m c X V v d D s s J n F 1 b 3 Q 7 U 2 V j d G l v b j E v T l N E V U h f M j A y M V 9 U Y W I v Q X V 0 b 1 J l b W 9 2 Z W R D b 2 x 1 b W 5 z M S 5 7 U E 5 S T k 1 G T E F H L D Y y N X 0 m c X V v d D s s J n F 1 b 3 Q 7 U 2 V j d G l v b j E v T l N E V U h f M j A y M V 9 U Y W I v Q X V 0 b 1 J l b W 9 2 Z W R D b 2 x 1 b W 5 z M S 5 7 U E 5 S T k 1 Z U i w 2 M j Z 9 J n F 1 b 3 Q 7 L C Z x d W 9 0 O 1 N l Y 3 R p b 2 4 x L 0 5 T R F V I X z I w M j F f V G F i L 0 F 1 d G 9 S Z W 1 v d m V k Q 2 9 s d W 1 u c z E u e 1 B O U k 5 N T U 9 O L D Y y N 3 0 m c X V v d D s s J n F 1 b 3 Q 7 U 2 V j d G l v b j E v T l N E V U h f M j A y M V 9 U Y W I v Q X V 0 b 1 J l b W 9 2 Z W R D b 2 x 1 b W 5 z M S 5 7 T 1 h Z Q 0 5 O T V l S L D Y y O H 0 m c X V v d D s s J n F 1 b 3 Q 7 U 2 V j d G l v b j E v T l N E V U h f M j A y M V 9 U Y W I v Q X V 0 b 1 J l b W 9 2 Z W R D b 2 x 1 b W 5 z M S 5 7 V F J R T k 1 G T E F H L D Y y O X 0 m c X V v d D s s J n F 1 b 3 Q 7 U 2 V j d G l v b j E v T l N E V U h f M j A y M V 9 U Y W I v Q X V 0 b 1 J l b W 9 2 Z W R D b 2 x 1 b W 5 z M S 5 7 V F J R T k 1 Z U i w 2 M z B 9 J n F 1 b 3 Q 7 L C Z x d W 9 0 O 1 N l Y 3 R p b 2 4 x L 0 5 T R F V I X z I w M j F f V G F i L 0 F 1 d G 9 S Z W 1 v d m V k Q 2 9 s d W 1 u c z E u e 1 R S U U 5 N T U 9 O L D Y z M X 0 m c X V v d D s s J n F 1 b 3 Q 7 U 2 V j d G l v b j E v T l N E V U h f M j A y M V 9 U Y W I v Q X V 0 b 1 J l b W 9 2 Z W R D b 2 x 1 b W 5 z M S 5 7 U 1 R N T k 1 G T E F H L D Y z M n 0 m c X V v d D s s J n F 1 b 3 Q 7 U 2 V j d G l v b j E v T l N E V U h f M j A y M V 9 U Y W I v Q X V 0 b 1 J l b W 9 2 Z W R D b 2 x 1 b W 5 z M S 5 7 U 1 R N T k 1 Z U i w 2 M z N 9 J n F 1 b 3 Q 7 L C Z x d W 9 0 O 1 N l Y 3 R p b 2 4 x L 0 5 T R F V I X z I w M j F f V G F i L 0 F 1 d G 9 S Z W 1 v d m V k Q 2 9 s d W 1 u c z E u e 1 N U T U 5 N T U 9 O L D Y z N H 0 m c X V v d D s s J n F 1 b 3 Q 7 U 2 V j d G l v b j E v T l N E V U h f M j A y M V 9 U Y W I v Q X V 0 b 1 J l b W 9 2 Z W R D b 2 x 1 b W 5 z M S 5 7 U 0 V E T k 1 G T E F H L D Y z N X 0 m c X V v d D s s J n F 1 b 3 Q 7 U 2 V j d G l v b j E v T l N E V U h f M j A y M V 9 U Y W I v Q X V 0 b 1 J l b W 9 2 Z W R D b 2 x 1 b W 5 z M S 5 7 U 0 V E T k 1 Z U i w 2 M z Z 9 J n F 1 b 3 Q 7 L C Z x d W 9 0 O 1 N l Y 3 R p b 2 4 x L 0 5 T R F V I X z I w M j F f V G F i L 0 F 1 d G 9 S Z W 1 v d m V k Q 2 9 s d W 1 u c z E u e 1 N F R E 5 N T U 9 O L D Y z N 3 0 m c X V v d D s s J n F 1 b 3 Q 7 U 2 V j d G l v b j E v T l N E V U h f M j A y M V 9 U Y W I v Q X V 0 b 1 J l b W 9 2 Z W R D b 2 x 1 b W 5 z M S 5 7 V F F T R E 5 N R k x B R y w 2 M z h 9 J n F 1 b 3 Q 7 L C Z x d W 9 0 O 1 N l Y 3 R p b 2 4 x L 0 5 T R F V I X z I w M j F f V G F i L 0 F 1 d G 9 S Z W 1 v d m V k Q 2 9 s d W 1 u c z E u e 1 R R U 0 R O T V l S L D Y z O X 0 m c X V v d D s s J n F 1 b 3 Q 7 U 2 V j d G l v b j E v T l N E V U h f M j A y M V 9 U Y W I v Q X V 0 b 1 J l b W 9 2 Z W R D b 2 x 1 b W 5 z M S 5 7 V F F T R E 5 N T U 9 O L D Y 0 M H 0 m c X V v d D s s J n F 1 b 3 Q 7 U 2 V j d G l v b j E v T l N E V U h f M j A y M V 9 U Y W I v Q X V 0 b 1 J l b W 9 2 Z W R D b 2 x 1 b W 5 z M S 5 7 Q l p P T k 1 Z U i w 2 N D F 9 J n F 1 b 3 Q 7 L C Z x d W 9 0 O 1 N l Y 3 R p b 2 4 x L 0 5 T R F V I X z I w M j F f V G F i L 0 F 1 d G 9 S Z W 1 v d m V k Q 2 9 s d W 1 u c z E u e 1 B T W U N I R k x B R y w 2 N D J 9 J n F 1 b 3 Q 7 L C Z x d W 9 0 O 1 N l Y 3 R p b 2 4 x L 0 5 T R F V I X z I w M j F f V G F i L 0 F 1 d G 9 S Z W 1 v d m V k Q 2 9 s d W 1 u c z E u e 1 B T W U N I W V I s N j Q z f S Z x d W 9 0 O y w m c X V v d D t T Z W N 0 a W 9 u M S 9 O U 0 R V S F 8 y M D I x X 1 R h Y i 9 B d X R v U m V t b 3 Z l Z E N v b H V t b n M x L n t Q U 1 l D S E 1 P T i w 2 N D R 9 J n F 1 b 3 Q 7 L C Z x d W 9 0 O 1 N l Y 3 R p b 2 4 x L 0 5 T R F V I X z I w M j F f V G F i L 0 F 1 d G 9 S Z W 1 v d m V k Q 2 9 s d W 1 u c z E u e 0 9 Q S U 5 N W V I s N j Q 1 f S Z x d W 9 0 O y w m c X V v d D t T Z W N 0 a W 9 u M S 9 O U 0 R V S F 8 y M D I x X 1 R h Y i 9 B d X R v U m V t b 3 Z l Z E N v b H V t b n M x L n t P U E l O T U 1 P T i w 2 N D Z 9 J n F 1 b 3 Q 7 L C Z x d W 9 0 O 1 N l Y 3 R p b 2 4 x L 0 5 T R F V I X z I w M j F f V G F i L 0 F 1 d G 9 S Z W 1 v d m V k Q 2 9 s d W 1 u c z E u e 0 h F U l B O U l l S L D Y 0 N 3 0 m c X V v d D s s J n F 1 b 3 Q 7 U 2 V j d G l v b j E v T l N E V U h f M j A y M V 9 U Y W I v Q X V 0 b 1 J l b W 9 2 Z W R D b 2 x 1 b W 5 z M S 5 7 Q 0 5 T T k 1 Z U i w 2 N D h 9 J n F 1 b 3 Q 7 L C Z x d W 9 0 O 1 N l Y 3 R p b 2 4 x L 0 5 T R F V I X z I w M j F f V G F i L 0 F 1 d G 9 S Z W 1 v d m V k Q 2 9 s d W 1 u c z E u e 0 N O U 0 5 N T U 9 O L D Y 0 O X 0 m c X V v d D s s J n F 1 b 3 Q 7 U 2 V j d G l v b j E v T l N E V U h f M j A y M V 9 U Y W I v Q X V 0 b 1 J l b W 9 2 Z W R D b 2 x 1 b W 5 z M S 5 7 S U x M R k x B R y w 2 N T B 9 J n F 1 b 3 Q 7 L C Z x d W 9 0 O 1 N l Y 3 R p b 2 4 x L 0 5 T R F V I X z I w M j F f V G F i L 0 F 1 d G 9 S Z W 1 v d m V k Q 2 9 s d W 1 u c z E u e 0 l M T F l S L D Y 1 M X 0 m c X V v d D s s J n F 1 b 3 Q 7 U 2 V j d G l v b j E v T l N E V U h f M j A y M V 9 U Y W I v Q X V 0 b 1 J l b W 9 2 Z W R D b 2 x 1 b W 5 z M S 5 7 S U x M T U 9 O L D Y 1 M n 0 m c X V v d D s s J n F 1 b 3 Q 7 U 2 V j d G l v b j E v T l N E V U h f M j A y M V 9 U Y W I v Q X V 0 b 1 J l b W 9 2 Z W R D b 2 x 1 b W 5 z M S 5 7 T U p P T k x Z R k x B R y w 2 N T N 9 J n F 1 b 3 Q 7 L C Z x d W 9 0 O 1 N l Y 3 R p b 2 4 x L 0 5 T R F V I X z I w M j F f V G F i L 0 F 1 d G 9 S Z W 1 v d m V k Q 2 9 s d W 1 u c z E u e 0 1 K T 0 5 M W V l S L D Y 1 N H 0 m c X V v d D s s J n F 1 b 3 Q 7 U 2 V j d G l v b j E v T l N E V U h f M j A y M V 9 U Y W I v Q X V 0 b 1 J l b W 9 2 Z W R D b 2 x 1 b W 5 z M S 5 7 T U p P T k x Z T U 9 O L D Y 1 N X 0 m c X V v d D s s J n F 1 b 3 Q 7 U 2 V j d G l v b j E v T l N E V U h f M j A y M V 9 U Y W I v Q X V 0 b 1 J l b W 9 2 Z W R D b 2 x 1 b W 5 z M S 5 7 S U x M R U 1 G T E F H L D Y 1 N n 0 m c X V v d D s s J n F 1 b 3 Q 7 U 2 V j d G l v b j E v T l N E V U h f M j A y M V 9 U Y W I v Q X V 0 b 1 J l b W 9 2 Z W R D b 2 x 1 b W 5 z M S 5 7 S U x M R U 1 Z U i w 2 N T d 9 J n F 1 b 3 Q 7 L C Z x d W 9 0 O 1 N l Y 3 R p b 2 4 x L 0 5 T R F V I X z I w M j F f V G F i L 0 F 1 d G 9 S Z W 1 v d m V k Q 2 9 s d W 1 u c z E u e 0 l M T E V N T U 9 O L D Y 1 O H 0 m c X V v d D s s J n F 1 b 3 Q 7 U 2 V j d G l v b j E v T l N E V U h f M j A y M V 9 U Y W I v Q X V 0 b 1 J l b W 9 2 Z W R D b 2 x 1 b W 5 z M S 5 7 Q 0 R V R k x B R y w 2 N T l 9 J n F 1 b 3 Q 7 L C Z x d W 9 0 O 1 N l Y 3 R p b 2 4 x L 0 5 T R F V I X z I w M j F f V G F i L 0 F 1 d G 9 S Z W 1 v d m V k Q 2 9 s d W 1 u c z E u e 0 R D S U d N T 0 4 s N j Y w f S Z x d W 9 0 O y w m c X V v d D t T Z W N 0 a W 9 u M S 9 O U 0 R V S F 8 y M D I x X 1 R h Y i 9 B d X R v U m V t b 3 Z l Z E N v b H V t b n M x L n t D R E N H T U 8 s N j Y x f S Z x d W 9 0 O y w m c X V v d D t T Z W N 0 a W 9 u M S 9 O U 0 R V S F 8 y M D I x X 1 R h Y i 9 B d X R v U m V t b 3 Z l Z E N v b H V t b n M x L n t D R E 5 P Q 0 d N T y w 2 N j J 9 J n F 1 b 3 Q 7 L C Z x d W 9 0 O 1 N l Y 3 R p b 2 4 x L 0 5 T R F V I X z I w M j F f V G F i L 0 F 1 d G 9 S Z W 1 v d m V k Q 2 9 s d W 1 u c z E u e 0 J O R 0 R S S 0 1 P T i w 2 N j N 9 J n F 1 b 3 Q 7 L C Z x d W 9 0 O 1 N l Y 3 R p b 2 4 x L 0 5 T R F V I X z I w M j F f V G F i L 0 F 1 d G 9 S Z W 1 v d m V k Q 2 9 s d W 1 u c z E u e 0 h W W U R S S 0 1 P T i w 2 N j R 9 J n F 1 b 3 Q 7 L C Z x d W 9 0 O 1 N l Y 3 R p b 2 4 x L 0 5 T R F V I X z I w M j F f V G F i L 0 F 1 d G 9 S Z W 1 v d m V k Q 2 9 s d W 1 u c z E u e 0 l M V E 9 C Q U x D R k c s N j Y 1 f S Z x d W 9 0 O y w m c X V v d D t T Z W N 0 a W 9 u M S 9 O U 0 R V S F 8 y M D I x X 1 R h Y i 9 B d X R v U m V t b 3 Z l Z E N v b H V t b n M x L n t J T F R P Q k F M Q 1 l S L D Y 2 N n 0 m c X V v d D s s J n F 1 b 3 Q 7 U 2 V j d G l v b j E v T l N E V U h f M j A y M V 9 U Y W I v Q X V 0 b 1 J l b W 9 2 Z W R D b 2 x 1 b W 5 z M S 5 7 S U x U T 0 J B T E N N T i w 2 N j d 9 J n F 1 b 3 Q 7 L C Z x d W 9 0 O 1 N l Y 3 R p b 2 4 x L 0 5 T R F V I X z I w M j F f V G F i L 0 F 1 d G 9 S Z W 1 v d m V k Q 2 9 s d W 1 u c z E u e 0 l M T E F M Q 0 1 P T i w 2 N j h 9 J n F 1 b 3 Q 7 L C Z x d W 9 0 O 1 N l Y 3 R p b 2 4 x L 0 5 T R F V I X z I w M j F f V G F i L 0 F 1 d G 9 S Z W 1 v d m V k Q 2 9 s d W 1 u c z E u e 1 R P Q k F M Q 0 Z M R y w 2 N j l 9 J n F 1 b 3 Q 7 L C Z x d W 9 0 O 1 N l Y 3 R p b 2 4 x L 0 5 T R F V I X z I w M j F f V G F i L 0 F 1 d G 9 S Z W 1 v d m V k Q 2 9 s d W 1 u c z E u e 1 R P Q k F M Q 1 l S L D Y 3 M H 0 m c X V v d D s s J n F 1 b 3 Q 7 U 2 V j d G l v b j E v T l N E V U h f M j A y M V 9 U Y W I v Q X V 0 b 1 J l b W 9 2 Z W R D b 2 x 1 b W 5 z M S 5 7 V E 9 C Q U x D T U 4 s N j c x f S Z x d W 9 0 O y w m c X V v d D t T Z W N 0 a W 9 u M S 9 O U 0 R V S F 8 y M D I x X 1 R h Y i 9 B d X R v U m V t b 3 Z l Z E N v b H V t b n M x L n t J T E x B T k R B T E M s N j c y f S Z x d W 9 0 O y w m c X V v d D t T Z W N 0 a W 9 u M S 9 O U 0 R V S F 8 y M D I x X 1 R h Y i 9 B d X R v U m V t b 3 Z l Z E N v b H V t b n M x L n t J T E x P U k F M Q y w 2 N z N 9 J n F 1 b 3 Q 7 L C Z x d W 9 0 O 1 N l Y 3 R p b 2 4 x L 0 5 T R F V I X z I w M j F f V G F i L 0 F 1 d G 9 S Z W 1 v d m V k Q 2 9 s d W 1 u c z E u e 0 l M T E F M Q 0 Z M R y w 2 N z R 9 J n F 1 b 3 Q 7 L C Z x d W 9 0 O 1 N l Y 3 R p b 2 4 x L 0 5 T R F V I X z I w M j F f V G F i L 0 F 1 d G 9 S Z W 1 v d m V k Q 2 9 s d W 1 u c z E u e 1 B F W U 9 U R U V W R V I s N j c 1 f S Z x d W 9 0 O y w m c X V v d D t T Z W N 0 a W 9 u M S 9 O U 0 R V S F 8 y M D I x X 1 R h Y i 9 B d X R v U m V t b 3 Z l Z E N v b H V t b n M x L n t N R V N D R V Z F U i w 2 N z Z 9 J n F 1 b 3 Q 7 L C Z x d W 9 0 O 1 N l Y 3 R p b 2 4 x L 0 5 T R F V I X z I w M j F f V G F i L 0 F 1 d G 9 S Z W 1 v d m V k Q 2 9 s d W 1 u c z E u e 1 B T S U x D W U V W R V I s N j c 3 f S Z x d W 9 0 O y w m c X V v d D t T Z W N 0 a W 9 u M S 9 O U 0 R V S F 8 y M D I x X 1 R h Y i 9 B d X R v U m V t b 3 Z l Z E N v b H V t b n M x L n t B T V l M T k l F V k V S L D Y 3 O H 0 m c X V v d D s s J n F 1 b 3 Q 7 U 2 V j d G l v b j E v T l N E V U h f M j A y M V 9 U Y W I v Q X V 0 b 1 J l b W 9 2 Z W R D b 2 x 1 b W 5 z M S 5 7 Q 0 x F R k x V R V Z F U i w 2 N z l 9 J n F 1 b 3 Q 7 L C Z x d W 9 0 O 1 N l Y 3 R p b 2 4 x L 0 5 T R F V I X z I w M j F f V G F i L 0 F 1 d G 9 S Z W 1 v d m V k Q 2 9 s d W 1 u c z E u e 0 d B U 0 V W R V I s N j g w f S Z x d W 9 0 O y w m c X V v d D t T Z W N 0 a W 9 u M S 9 O U 0 R V S F 8 y M D I x X 1 R h Y i 9 B d X R v U m V t b 3 Z l Z E N v b H V t b n M x L n t H T F V F R V Z F U i w 2 O D F 9 J n F 1 b 3 Q 7 L C Z x d W 9 0 O 1 N l Y 3 R p b 2 4 x L 0 5 T R F V I X z I w M j F f V G F i L 0 F 1 d G 9 S Z W 1 v d m V k Q 2 9 s d W 1 u c z E u e 0 V U S E V S R V Z F U i w 2 O D J 9 J n F 1 b 3 Q 7 L C Z x d W 9 0 O 1 N l Y 3 R p b 2 4 x L 0 5 T R F V I X z I w M j F f V G F i L 0 F 1 d G 9 S Z W 1 v d m V k Q 2 9 s d W 1 u c z E u e 1 N P T F Z F T k V W R V I s N j g z f S Z x d W 9 0 O y w m c X V v d D t T Z W N 0 a W 9 u M S 9 O U 0 R V S F 8 y M D I x X 1 R h Y i 9 B d X R v U m V t b 3 Z l Z E N v b H V t b n M x L n t M R 0 F T R V Z F U i w 2 O D R 9 J n F 1 b 3 Q 7 L C Z x d W 9 0 O 1 N l Y 3 R p b 2 4 x L 0 5 T R F V I X z I w M j F f V G F i L 0 F 1 d G 9 S Z W 1 v d m V k Q 2 9 s d W 1 u c z E u e 0 5 J V E 9 Y S U V W R V I s N j g 1 f S Z x d W 9 0 O y w m c X V v d D t T Z W N 0 a W 9 u M S 9 O U 0 R V S F 8 y M D I x X 1 R h Y i 9 B d X R v U m V t b 3 Z l Z E N v b H V t b n M x L n t G T F R N U k t F V k V S L D Y 4 N n 0 m c X V v d D s s J n F 1 b 3 Q 7 U 2 V j d G l v b j E v T l N E V U h f M j A y M V 9 U Y W I v Q X V 0 b 1 J l b W 9 2 Z W R D b 2 x 1 b W 5 z M S 5 7 U 1 B B S U 5 U R V Z F U i w 2 O D d 9 J n F 1 b 3 Q 7 L C Z x d W 9 0 O 1 N l Y 3 R p b 2 4 x L 0 5 T R F V I X z I w M j F f V G F i L 0 F 1 d G 9 S Z W 1 v d m V k Q 2 9 s d W 1 u c z E u e 0 F J U k R V U 0 V W R V I s N j g 4 f S Z x d W 9 0 O y w m c X V v d D t T Z W N 0 a W 9 u M S 9 O U 0 R V S F 8 y M D I x X 1 R h Y i 9 B d X R v U m V t b 3 Z l Z E N v b H V t b n M x L n t P V E h B R V J F V k V S L D Y 4 O X 0 m c X V v d D s s J n F 1 b 3 Q 7 U 2 V j d G l v b j E v T l N E V U h f M j A y M V 9 U Y W I v Q X V 0 b 1 J l b W 9 2 Z W R D b 2 x 1 b W 5 z M S 5 7 U l h I W U R D Q U 5 Z L D Y 5 M H 0 m c X V v d D s s J n F 1 b 3 Q 7 U 2 V j d G l v b j E v T l N E V U h f M j A y M V 9 U Y W I v Q X V 0 b 1 J l b W 9 2 Z W R D b 2 x 1 b W 5 z M S 5 7 U l h a T 0 h Z Q U 5 Z L D Y 5 M X 0 m c X V v d D s s J n F 1 b 3 Q 7 U 2 V j d G l v b j E v T l N E V U h f M j A y M V 9 U Y W I v Q X V 0 b 1 J l b W 9 2 Z W R D b 2 x 1 b W 5 z M S 5 7 U l h P W E N P Q U 5 Z L D Y 5 M n 0 m c X V v d D s s J n F 1 b 3 Q 7 U 2 V j d G l v b j E v T l N E V U h f M j A y M V 9 U Y W I v Q X V 0 b 1 J l b W 9 2 Z W R D b 2 x 1 b W 5 z M S 5 7 U l h U U k F N Q U 5 Z L D Y 5 M 3 0 m c X V v d D s s J n F 1 b 3 Q 7 U 2 V j d G l v b j E v T l N E V U h f M j A y M V 9 U Y W I v Q X V 0 b 1 J l b W 9 2 Z W R D b 2 x 1 b W 5 z M S 5 7 U l h D T 0 R F Q U 5 Z L D Y 5 N H 0 m c X V v d D s s J n F 1 b 3 Q 7 U 2 V j d G l v b j E v T l N E V U h f M j A y M V 9 U Y W I v Q X V 0 b 1 J l b W 9 2 Z W R D b 2 x 1 b W 5 z M S 5 7 U l h N T 1 J Q Q U 5 Z L D Y 5 N X 0 m c X V v d D s s J n F 1 b 3 Q 7 U 2 V j d G l v b j E v T l N E V U h f M j A y M V 9 U Y W I v Q X V 0 b 1 J l b W 9 2 Z W R D b 2 x 1 b W 5 z M S 5 7 U l h C V V B S Q U 5 Z L D Y 5 N n 0 m c X V v d D s s J n F 1 b 3 Q 7 U 2 V j d G l v b j E v T l N E V U h f M j A y M V 9 U Y W I v Q X V 0 b 1 J l b W 9 2 Z W R D b 2 x 1 b W 5 z M S 5 7 U l h P W F l N Q U 5 Z L D Y 5 N 3 0 m c X V v d D s s J n F 1 b 3 Q 7 U 2 V j d G l v b j E v T l N E V U h f M j A y M V 9 U Y W I v Q X V 0 b 1 J l b W 9 2 Z W R D b 2 x 1 b W 5 z M S 5 7 U l h E R U 1 F Q U 5 Z L D Y 5 O H 0 m c X V v d D s s J n F 1 b 3 Q 7 U 2 V j d G l v b j E v T l N E V U h f M j A y M V 9 U Y W I v Q X V 0 b 1 J l b W 9 2 Z W R D b 2 x 1 b W 5 z M S 5 7 U l h I W U R N Q U 5 Z L D Y 5 O X 0 m c X V v d D s s J n F 1 b 3 Q 7 U 2 V j d G l v b j E v T l N E V U h f M j A y M V 9 U Y W I v Q X V 0 b 1 J l b W 9 2 Z W R D b 2 x 1 b W 5 z M S 5 7 U l h N V E R O Q U 5 Z L D c w M H 0 m c X V v d D s s J n F 1 b 3 Q 7 U 2 V j d G l v b j E v T l N E V U h f M j A y M V 9 U Y W I v Q X V 0 b 1 J l b W 9 2 Z W R D b 2 x 1 b W 5 z M S 5 7 T 1 R I U l B O U k F O W S w 3 M D F 9 J n F 1 b 3 Q 7 L C Z x d W 9 0 O 1 N l Y 3 R p b 2 4 x L 0 5 T R F V I X z I w M j F f V G F i L 0 F 1 d G 9 S Z W 1 v d m V k Q 2 9 s d W 1 u c z E u e 1 J Y Q l p P V E F O W S w 3 M D J 9 J n F 1 b 3 Q 7 L C Z x d W 9 0 O 1 N l Y 3 R p b 2 4 x L 0 5 T R F V I X z I w M j F f V G F i L 0 F 1 d G 9 S Z W 1 v d m V k Q 2 9 s d W 1 u c z E u e 1 J Y Q U x Q U k F O W S w 3 M D N 9 J n F 1 b 3 Q 7 L C Z x d W 9 0 O 1 N l Y 3 R p b 2 4 x L 0 5 T R F V I X z I w M j F f V G F i L 0 F 1 d G 9 S Z W 1 v d m V k Q 2 9 s d W 1 u c z E u e 1 J Y T E 9 S Q U F O W S w 3 M D R 9 J n F 1 b 3 Q 7 L C Z x d W 9 0 O 1 N l Y 3 R p b 2 4 x L 0 5 T R F V I X z I w M j F f V G F i L 0 F 1 d G 9 S Z W 1 v d m V k Q 2 9 s d W 1 u c z E u e 1 J Y Q 0 x P T k F O W S w 3 M D V 9 J n F 1 b 3 Q 7 L C Z x d W 9 0 O 1 N l Y 3 R p b 2 4 x L 0 5 T R F V I X z I w M j F f V G F i L 0 F 1 d G 9 S Z W 1 v d m V k Q 2 9 s d W 1 u c z E u e 1 J Y R E l B W k F O W S w 3 M D Z 9 J n F 1 b 3 Q 7 L C Z x d W 9 0 O 1 N l Y 3 R p b 2 4 x L 0 5 T R F V I X z I w M j F f V G F i L 0 F 1 d G 9 S Z W 1 v d m V k Q 2 9 s d W 1 u c z E u e 1 J Y T V J M W E F O W S w 3 M D d 9 J n F 1 b 3 Q 7 L C Z x d W 9 0 O 1 N l Y 3 R p b 2 4 x L 0 5 T R F V I X z I w M j F f V G F i L 0 F 1 d G 9 S Z W 1 v d m V k Q 2 9 s d W 1 u c z E u e 1 J Y Q 1 l D T E F O W S w 3 M D h 9 J n F 1 b 3 Q 7 L C Z x d W 9 0 O 1 N l Y 3 R p b 2 4 x L 0 5 T R F V I X z I w M j F f V G F i L 0 F 1 d G 9 S Z W 1 v d m V k Q 2 9 s d W 1 u c z E u e 1 J Y U 0 9 N Q U F O W S w 3 M D l 9 J n F 1 b 3 Q 7 L C Z x d W 9 0 O 1 N l Y 3 R p b 2 4 x L 0 5 T R F V I X z I w M j F f V G F i L 0 F 1 d G 9 S Z W 1 v d m V k Q 2 9 s d W 1 u c z E u e 0 9 U S F J U U l F B T l k s N z E w f S Z x d W 9 0 O y w m c X V v d D t T Z W N 0 a W 9 u M S 9 O U 0 R V S F 8 y M D I x X 1 R h Y i 9 B d X R v U m V t b 3 Z l Z E N v b H V t b n M x L n t S W E F N T U V B T l k s N z E x f S Z x d W 9 0 O y w m c X V v d D t T Z W N 0 a W 9 u M S 9 O U 0 R V S F 8 y M D I x X 1 R h Y i 9 B d X R v U m V t b 3 Z l Z E N v b H V t b n M x L n t S W E F N U E h B T l k s N z E y f S Z x d W 9 0 O y w m c X V v d D t T Z W N 0 a W 9 u M S 9 O U 0 R V S F 8 y M D I x X 1 R h Y i 9 B d X R v U m V t b 3 Z l Z E N v b H V t b n M x L n t S W E 1 U S F B B T l k s N z E z f S Z x d W 9 0 O y w m c X V v d D t T Z W N 0 a W 9 u M S 9 O U 0 R V S F 8 y M D I x X 1 R h Y i 9 B d X R v U m V t b 3 Z l Z E N v b H V t b n M x L n t S W E F O T 1 J B T l k s N z E 0 f S Z x d W 9 0 O y w m c X V v d D t T Z W N 0 a W 9 u M S 9 O U 0 R V S F 8 y M D I x X 1 R h Y i 9 B d X R v U m V t b 3 Z l Z E N v b H V t b n M x L n t S W F B S T 1 Z B T l k s N z E 1 f S Z x d W 9 0 O y w m c X V v d D t T Z W N 0 a W 9 u M S 9 O U 0 R V S F 8 y M D I x X 1 R h Y i 9 B d X R v U m V t b 3 Z l Z E N v b H V t b n M x L n t P V E h S U 1 R N Q U 5 Z L D c x N n 0 m c X V v d D s s J n F 1 b 3 Q 7 U 2 V j d G l v b j E v T l N E V U h f M j A y M V 9 U Y W I v Q X V 0 b 1 J l b W 9 2 Z W R D b 2 x 1 b W 5 z M S 5 7 U l h a T 0 x Q Q U 5 Z L D c x N 3 0 m c X V v d D s s J n F 1 b 3 Q 7 U 2 V j d G l v b j E v T l N E V U h f M j A y M V 9 U Y W I v Q X V 0 b 1 J l b W 9 2 Z W R D b 2 x 1 b W 5 z M S 5 7 U l h F U 1 p P Q U 5 Z L D c x O H 0 m c X V v d D s s J n F 1 b 3 Q 7 U 2 V j d G l v b j E v T l N E V U h f M j A y M V 9 U Y W I v Q X V 0 b 1 J l b W 9 2 Z W R D b 2 x 1 b W 5 z M S 5 7 U l h a Q U x F Q U 5 Z L D c x O X 0 m c X V v d D s s J n F 1 b 3 Q 7 U 2 V j d G l v b j E v T l N E V U h f M j A y M V 9 U Y W I v Q X V 0 b 1 J l b W 9 2 Z W R D b 2 x 1 b W 5 z M S 5 7 U l h C W k 9 T Q U 5 Z L D c y M H 0 m c X V v d D s s J n F 1 b 3 Q 7 U 2 V j d G l v b j E v T l N E V U h f M j A y M V 9 U Y W I v Q X V 0 b 1 J l b W 9 2 Z W R D b 2 x 1 b W 5 z M S 5 7 U l h U U k l B Q U 5 Z L D c y M X 0 m c X V v d D s s J n F 1 b 3 Q 7 U 2 V j d G l v b j E v T l N E V U h f M j A y M V 9 U Y W I v Q X V 0 b 1 J l b W 9 2 Z W R D b 2 x 1 b W 5 z M S 5 7 U l h U R U 1 B Q U 5 Z L D c y M n 0 m c X V v d D s s J n F 1 b 3 Q 7 U 2 V j d G l v b j E v T l N E V U h f M j A y M V 9 U Y W I v Q X V 0 b 1 J l b W 9 2 Z W R D b 2 x 1 b W 5 z M S 5 7 U l h G T F V S Q U 5 Z L D c y M 3 0 m c X V v d D s s J n F 1 b 3 Q 7 U 2 V j d G l v b j E v T l N E V U h f M j A y M V 9 U Y W I v Q X V 0 b 1 J l b W 9 2 Z W R D b 2 x 1 b W 5 z M S 5 7 U l h C Q V J C Q U 5 Z L D c y N H 0 m c X V v d D s s J n F 1 b 3 Q 7 U 2 V j d G l v b j E v T l N E V U h f M j A y M V 9 U Y W I v Q X V 0 b 1 J l b W 9 2 Z W R D b 2 x 1 b W 5 z M S 5 7 T 1 R I U l N F R E F O W S w 3 M j V 9 J n F 1 b 3 Q 7 L C Z x d W 9 0 O 1 N l Y 3 R p b 2 4 x L 0 5 T R F V I X z I w M j F f V G F i L 0 F 1 d G 9 S Z W 1 v d m V k Q 2 9 s d W 1 u c z E u e 1 J Y S F l E Q 0 1 J U y w 3 M j Z 9 J n F 1 b 3 Q 7 L C Z x d W 9 0 O 1 N l Y 3 R p b 2 4 x L 0 5 T R F V I X z I w M j F f V G F i L 0 F 1 d G 9 S Z W 1 v d m V k Q 2 9 s d W 1 u c z E u e 1 J Y W k 9 I W U 1 J U y w 3 M j d 9 J n F 1 b 3 Q 7 L C Z x d W 9 0 O 1 N l Y 3 R p b 2 4 x L 0 5 T R F V I X z I w M j F f V G F i L 0 F 1 d G 9 S Z W 1 v d m V k Q 2 9 s d W 1 u c z E u e 1 J Y T 1 h D T 0 1 J U y w 3 M j h 9 J n F 1 b 3 Q 7 L C Z x d W 9 0 O 1 N l Y 3 R p b 2 4 x L 0 5 T R F V I X z I w M j F f V G F i L 0 F 1 d G 9 S Z W 1 v d m V k Q 2 9 s d W 1 u c z E u e 1 J Y V F J B T U 1 J U y w 3 M j l 9 J n F 1 b 3 Q 7 L C Z x d W 9 0 O 1 N l Y 3 R p b 2 4 x L 0 5 T R F V I X z I w M j F f V G F i L 0 F 1 d G 9 S Z W 1 v d m V k Q 2 9 s d W 1 u c z E u e 1 J Y Q 0 9 E R U 1 J U y w 3 M z B 9 J n F 1 b 3 Q 7 L C Z x d W 9 0 O 1 N l Y 3 R p b 2 4 x L 0 5 T R F V I X z I w M j F f V G F i L 0 F 1 d G 9 S Z W 1 v d m V k Q 2 9 s d W 1 u c z E u e 1 J Y T U 9 S U E 1 J U y w 3 M z F 9 J n F 1 b 3 Q 7 L C Z x d W 9 0 O 1 N l Y 3 R p b 2 4 x L 0 5 T R F V I X z I w M j F f V G F i L 0 F 1 d G 9 S Z W 1 v d m V k Q 2 9 s d W 1 u c z E u e 1 J Y Q l V Q U k 1 J U y w 3 M z J 9 J n F 1 b 3 Q 7 L C Z x d W 9 0 O 1 N l Y 3 R p b 2 4 x L 0 5 T R F V I X z I w M j F f V G F i L 0 F 1 d G 9 S Z W 1 v d m V k Q 2 9 s d W 1 u c z E u e 1 J Y T 1 h Z T U 1 J U y w 3 M z N 9 J n F 1 b 3 Q 7 L C Z x d W 9 0 O 1 N l Y 3 R p b 2 4 x L 0 5 T R F V I X z I w M j F f V G F i L 0 F 1 d G 9 S Z W 1 v d m V k Q 2 9 s d W 1 u c z E u e 1 J Y R E V N R U 1 J U y w 3 M z R 9 J n F 1 b 3 Q 7 L C Z x d W 9 0 O 1 N l Y 3 R p b 2 4 x L 0 5 T R F V I X z I w M j F f V G F i L 0 F 1 d G 9 S Z W 1 v d m V k Q 2 9 s d W 1 u c z E u e 1 J Y S F l E T U 1 J U y w 3 M z V 9 J n F 1 b 3 Q 7 L C Z x d W 9 0 O 1 N l Y 3 R p b 2 4 x L 0 5 T R F V I X z I w M j F f V G F i L 0 F 1 d G 9 S Z W 1 v d m V k Q 2 9 s d W 1 u c z E u e 1 J Y T V R E T k 1 J U y w 3 M z Z 9 J n F 1 b 3 Q 7 L C Z x d W 9 0 O 1 N l Y 3 R p b 2 4 x L 0 5 T R F V I X z I w M j F f V G F i L 0 F 1 d G 9 S Z W 1 v d m V k Q 2 9 s d W 1 u c z E u e 0 9 U S F J Q T l J N S V M s N z M 3 f S Z x d W 9 0 O y w m c X V v d D t T Z W N 0 a W 9 u M S 9 O U 0 R V S F 8 y M D I x X 1 R h Y i 9 B d X R v U m V t b 3 Z l Z E N v b H V t b n M x L n t S W E J a T 1 R N S V M s N z M 4 f S Z x d W 9 0 O y w m c X V v d D t T Z W N 0 a W 9 u M S 9 O U 0 R V S F 8 y M D I x X 1 R h Y i 9 B d X R v U m V t b 3 Z l Z E N v b H V t b n M x L n t S W E F M U F J N S V M s N z M 5 f S Z x d W 9 0 O y w m c X V v d D t T Z W N 0 a W 9 u M S 9 O U 0 R V S F 8 y M D I x X 1 R h Y i 9 B d X R v U m V t b 3 Z l Z E N v b H V t b n M x L n t S W E x P U k F N S V M s N z Q w f S Z x d W 9 0 O y w m c X V v d D t T Z W N 0 a W 9 u M S 9 O U 0 R V S F 8 y M D I x X 1 R h Y i 9 B d X R v U m V t b 3 Z l Z E N v b H V t b n M x L n t S W E N M T 0 5 N S V M s N z Q x f S Z x d W 9 0 O y w m c X V v d D t T Z W N 0 a W 9 u M S 9 O U 0 R V S F 8 y M D I x X 1 R h Y i 9 B d X R v U m V t b 3 Z l Z E N v b H V t b n M x L n t S W E R J Q V p N S V M s N z Q y f S Z x d W 9 0 O y w m c X V v d D t T Z W N 0 a W 9 u M S 9 O U 0 R V S F 8 y M D I x X 1 R h Y i 9 B d X R v U m V t b 3 Z l Z E N v b H V t b n M x L n t S W E 1 S T F h N S V M s N z Q z f S Z x d W 9 0 O y w m c X V v d D t T Z W N 0 a W 9 u M S 9 O U 0 R V S F 8 y M D I x X 1 R h Y i 9 B d X R v U m V t b 3 Z l Z E N v b H V t b n M x L n t S W E N Z Q 0 x N S V M s N z Q 0 f S Z x d W 9 0 O y w m c X V v d D t T Z W N 0 a W 9 u M S 9 O U 0 R V S F 8 y M D I x X 1 R h Y i 9 B d X R v U m V t b 3 Z l Z E N v b H V t b n M x L n t S W F N P T U F N S V M s N z Q 1 f S Z x d W 9 0 O y w m c X V v d D t T Z W N 0 a W 9 u M S 9 O U 0 R V S F 8 y M D I x X 1 R h Y i 9 B d X R v U m V t b 3 Z l Z E N v b H V t b n M x L n t P V E h S V F J R T U l T L D c 0 N n 0 m c X V v d D s s J n F 1 b 3 Q 7 U 2 V j d G l v b j E v T l N E V U h f M j A y M V 9 U Y W I v Q X V 0 b 1 J l b W 9 2 Z W R D b 2 x 1 b W 5 z M S 5 7 U l h B T U 1 F T U l T L D c 0 N 3 0 m c X V v d D s s J n F 1 b 3 Q 7 U 2 V j d G l v b j E v T l N E V U h f M j A y M V 9 U Y W I v Q X V 0 b 1 J l b W 9 2 Z W R D b 2 x 1 b W 5 z M S 5 7 U l h B T V B I T U l T L D c 0 O H 0 m c X V v d D s s J n F 1 b 3 Q 7 U 2 V j d G l v b j E v T l N E V U h f M j A y M V 9 U Y W I v Q X V 0 b 1 J l b W 9 2 Z W R D b 2 x 1 b W 5 z M S 5 7 U l h N V E h Q T U l T L D c 0 O X 0 m c X V v d D s s J n F 1 b 3 Q 7 U 2 V j d G l v b j E v T l N E V U h f M j A y M V 9 U Y W I v Q X V 0 b 1 J l b W 9 2 Z W R D b 2 x 1 b W 5 z M S 5 7 U l h B T k 9 S T U l T L D c 1 M H 0 m c X V v d D s s J n F 1 b 3 Q 7 U 2 V j d G l v b j E v T l N E V U h f M j A y M V 9 U Y W I v Q X V 0 b 1 J l b W 9 2 Z W R D b 2 x 1 b W 5 z M S 5 7 U l h Q U k 9 W T U l T L D c 1 M X 0 m c X V v d D s s J n F 1 b 3 Q 7 U 2 V j d G l v b j E v T l N E V U h f M j A y M V 9 U Y W I v Q X V 0 b 1 J l b W 9 2 Z W R D b 2 x 1 b W 5 z M S 5 7 T 1 R I U l N U T U 1 J U y w 3 N T J 9 J n F 1 b 3 Q 7 L C Z x d W 9 0 O 1 N l Y 3 R p b 2 4 x L 0 5 T R F V I X z I w M j F f V G F i L 0 F 1 d G 9 S Z W 1 v d m V k Q 2 9 s d W 1 u c z E u e 1 J Y W k 9 M U E 1 J U y w 3 N T N 9 J n F 1 b 3 Q 7 L C Z x d W 9 0 O 1 N l Y 3 R p b 2 4 x L 0 5 T R F V I X z I w M j F f V G F i L 0 F 1 d G 9 S Z W 1 v d m V k Q 2 9 s d W 1 u c z E u e 1 J Y R V N a T 0 1 J U y w 3 N T R 9 J n F 1 b 3 Q 7 L C Z x d W 9 0 O 1 N l Y 3 R p b 2 4 x L 0 5 T R F V I X z I w M j F f V G F i L 0 F 1 d G 9 S Z W 1 v d m V k Q 2 9 s d W 1 u c z E u e 0 9 U S F J T R U R N S V M y L D c 1 N X 0 m c X V v d D s s J n F 1 b 3 Q 7 U 2 V j d G l v b j E v T l N E V U h f M j A y M V 9 U Y W I v Q X V 0 b 1 J l b W 9 2 Z W R D b 2 x 1 b W 5 z M S 5 7 U l h C W k 9 T T U l T L D c 1 N n 0 m c X V v d D s s J n F 1 b 3 Q 7 U 2 V j d G l v b j E v T l N E V U h f M j A y M V 9 U Y W I v Q X V 0 b 1 J l b W 9 2 Z W R D b 2 x 1 b W 5 z M S 5 7 U l h C Q V J C T U l T L D c 1 N 3 0 m c X V v d D s s J n F 1 b 3 Q 7 U 2 V j d G l v b j E v T l N E V U h f M j A y M V 9 U Y W I v Q X V 0 b 1 J l b W 9 2 Z W R D b 2 x 1 b W 5 z M S 5 7 Q U x D W U R B W V M s N z U 4 f S Z x d W 9 0 O y w m c X V v d D t T Z W N 0 a W 9 u M S 9 O U 0 R V S F 8 y M D I x X 1 R h Y i 9 B d X R v U m V t b 3 Z l Z E N v b H V t b n M x L n t N U k p Z R E F Z U y w 3 N T l 9 J n F 1 b 3 Q 7 L C Z x d W 9 0 O 1 N l Y 3 R p b 2 4 x L 0 5 T R F V I X z I w M j F f V G F i L 0 F 1 d G 9 S Z W 1 v d m V k Q 2 9 s d W 1 u c z E u e 0 N P Q 1 l E Q V l T L D c 2 M H 0 m c X V v d D s s J n F 1 b 3 Q 7 U 2 V j d G l v b j E v T l N E V U h f M j A y M V 9 U Y W I v Q X V 0 b 1 J l b W 9 2 Z W R D b 2 x 1 b W 5 z M S 5 7 Q 1 J L W U R B W V M s N z Y x f S Z x d W 9 0 O y w m c X V v d D t T Z W N 0 a W 9 u M S 9 O U 0 R V S F 8 y M D I x X 1 R h Y i 9 B d X R v U m V t b 3 Z l Z E N v b H V t b n M x L n t I R V J Z R E F Z U y w 3 N j J 9 J n F 1 b 3 Q 7 L C Z x d W 9 0 O 1 N l Y 3 R p b 2 4 x L 0 5 T R F V I X z I w M j F f V G F i L 0 F 1 d G 9 S Z W 1 v d m V k Q 2 9 s d W 1 u c z E u e 0 h B T E x O R E F Z W V I s N z Y z f S Z x d W 9 0 O y w m c X V v d D t T Z W N 0 a W 9 u M S 9 O U 0 R V S F 8 y M D I x X 1 R h Y i 9 B d X R v U m V t b 3 Z l Z E N v b H V t b n M x L n t J T k h O R E F Z W V I s N z Y 0 f S Z x d W 9 0 O y w m c X V v d D t T Z W N 0 a W 9 u M S 9 O U 0 R V S F 8 y M D I x X 1 R h Y i 9 B d X R v U m V t b 3 Z l Z E N v b H V t b n M x L n t N R V R I T k R B W V l S L D c 2 N X 0 m c X V v d D s s J n F 1 b 3 Q 7 U 2 V j d G l v b j E v T l N E V U h f M j A y M V 9 U Y W I v Q X V 0 b 1 J l b W 9 2 Z W R D b 2 x 1 b W 5 z M S 5 7 Q 0 l H T U R B W V M s N z Y 2 f S Z x d W 9 0 O y w m c X V v d D t T Z W N 0 a W 9 u M S 9 O U 0 R V S F 8 y M D I x X 1 R h Y i 9 B d X R v U m V t b 3 Z l Z E N v b H V t b n M x L n t D R 1 J N R E F Z U y w 3 N j d 9 J n F 1 b 3 Q 7 L C Z x d W 9 0 O 1 N l Y 3 R p b 2 4 x L 0 5 T R F V I X z I w M j F f V G F i L 0 F 1 d G 9 S Z W 1 v d m V k Q 2 9 s d W 1 u c z E u e 1 N N S 0 x T T U R B W V M s N z Y 4 f S Z x d W 9 0 O y w m c X V v d D t T Z W N 0 a W 9 u M S 9 O U 0 R V S F 8 y M D I x X 1 R h Y i 9 B d X R v U m V t b 3 Z l Z E N v b H V t b n M x L n t B T E N N R E F Z U y w 3 N j l 9 J n F 1 b 3 Q 7 L C Z x d W 9 0 O 1 N l Y 3 R p b 2 4 x L 0 5 T R F V I X z I w M j F f V G F i L 0 F 1 d G 9 S Z W 1 v d m V k Q 2 9 s d W 1 u c z E u e 0 1 S S k 1 E Q V l T L D c 3 M H 0 m c X V v d D s s J n F 1 b 3 Q 7 U 2 V j d G l v b j E v T l N E V U h f M j A y M V 9 U Y W I v Q X V 0 b 1 J l b W 9 2 Z W R D b 2 x 1 b W 5 z M S 5 7 Q 0 9 D T U R B W V M s N z c x f S Z x d W 9 0 O y w m c X V v d D t T Z W N 0 a W 9 u M S 9 O U 0 R V S F 8 y M D I x X 1 R h Y i 9 B d X R v U m V t b 3 Z l Z E N v b H V t b n M x L n t D U k t N R E F Z U y w 3 N z J 9 J n F 1 b 3 Q 7 L C Z x d W 9 0 O 1 N l Y 3 R p b 2 4 x L 0 5 T R F V I X z I w M j F f V G F i L 0 F 1 d G 9 S Z W 1 v d m V k Q 2 9 s d W 1 u c z E u e 0 h F U k 1 E Q V l T L D c 3 M 3 0 m c X V v d D s s J n F 1 b 3 Q 7 U 2 V j d G l v b j E v T l N E V U h f M j A y M V 9 U Y W I v Q X V 0 b 1 J l b W 9 2 Z W R D b 2 x 1 b W 5 z M S 5 7 S E F M T E 5 E Q V l Q T S w 3 N z R 9 J n F 1 b 3 Q 7 L C Z x d W 9 0 O 1 N l Y 3 R p b 2 4 x L 0 5 T R F V I X z I w M j F f V G F i L 0 F 1 d G 9 S Z W 1 v d m V k Q 2 9 s d W 1 u c z E u e 0 l O S E 5 E Q V l Q T S w 3 N z V 9 J n F 1 b 3 Q 7 L C Z x d W 9 0 O 1 N l Y 3 R p b 2 4 x L 0 5 T R F V I X z I w M j F f V G F i L 0 F 1 d G 9 S Z W 1 v d m V k Q 2 9 s d W 1 u c z E u e 0 1 F V E h O R E F Z U E 0 s N z c 2 f S Z x d W 9 0 O y w m c X V v d D t T Z W N 0 a W 9 u M S 9 O U 0 R V S F 8 y M D I x X 1 R h Y i 9 B d X R v U m V t b 3 Z l Z E N v b H V t b n M x L n t Q T l J O R E F Z U E 0 s N z c 3 f S Z x d W 9 0 O y w m c X V v d D t T Z W N 0 a W 9 u M S 9 O U 0 R V S F 8 y M D I x X 1 R h Y i 9 B d X R v U m V t b 3 Z l Z E N v b H V t b n M x L n t U U l F O R E F Z U E 0 s N z c 4 f S Z x d W 9 0 O y w m c X V v d D t T Z W N 0 a W 9 u M S 9 O U 0 R V S F 8 y M D I x X 1 R h Y i 9 B d X R v U m V t b 3 Z l Z E N v b H V t b n M x L n t T V E 1 O R E F Z U E 0 s N z c 5 f S Z x d W 9 0 O y w m c X V v d D t T Z W N 0 a W 9 u M S 9 O U 0 R V S F 8 y M D I x X 1 R h Y i 9 B d X R v U m V t b 3 Z l Z E N v b H V t b n M x L n t T R U R O R E F Z U E 0 s N z g w f S Z x d W 9 0 O y w m c X V v d D t T Z W N 0 a W 9 u M S 9 O U 0 R V S F 8 y M D I x X 1 R h Y i 9 B d X R v U m V t b 3 Z l Z E N v b H V t b n M x L n t C T k d E U k 1 E Q V l T L D c 4 M X 0 m c X V v d D s s J n F 1 b 3 Q 7 U 2 V j d G l v b j E v T l N E V U h f M j A y M V 9 U Y W I v Q X V 0 b 1 J l b W 9 2 Z W R D b 2 x 1 b W 5 z M S 5 7 Q 0 l H U E R B W S w 3 O D J 9 J n F 1 b 3 Q 7 L C Z x d W 9 0 O 1 N l Y 3 R p b 2 4 x L 0 5 T R F V I X z I w M j F f V G F i L 0 F 1 d G 9 S Z W 1 v d m V k Q 2 9 s d W 1 u c z E u e 0 N J R z F Q Q U N L L D c 4 M 3 0 m c X V v d D s s J n F 1 b 3 Q 7 U 2 V j d G l v b j E v T l N E V U h f M j A y M V 9 U Y W I v Q X V 0 b 1 J l b W 9 2 Z W R D b 2 x 1 b W 5 z M S 5 7 Q 0 l H Q V Z H R C w 3 O D R 9 J n F 1 b 3 Q 7 L C Z x d W 9 0 O 1 N l Y 3 R p b 2 4 x L 0 5 T R F V I X z I w M j F f V G F i L 0 F 1 d G 9 S Z W 1 v d m V k Q 2 9 s d W 1 u c z E u e 0 N J R 0 F W R 0 0 s N z g 1 f S Z x d W 9 0 O y w m c X V v d D t T Z W N 0 a W 9 u M S 9 O U 0 R V S F 8 y M D I x X 1 R h Y i 9 B d X R v U m V t b 3 Z l Z E N v b H V t b n M x L n t B T E N O V U 1 E S 1 B N L D c 4 N n 0 m c X V v d D s s J n F 1 b 3 Q 7 U 2 V j d G l v b j E v T l N E V U h f M j A y M V 9 U Y W I v Q X V 0 b 1 J l b W 9 2 Z W R D b 2 x 1 b W 5 z M S 5 7 R l V D S U c x O C w 3 O D d 9 J n F 1 b 3 Q 7 L C Z x d W 9 0 O 1 N l Y 3 R p b 2 4 x L 0 5 T R F V I X z I w M j F f V G F i L 0 F 1 d G 9 S Z W 1 v d m V k Q 2 9 s d W 1 u c z E u e 0 Z V Q 0 l H M j E s N z g 4 f S Z x d W 9 0 O y w m c X V v d D t T Z W N 0 a W 9 u M S 9 O U 0 R V S F 8 y M D I x X 1 R h Y i 9 B d X R v U m V t b 3 Z l Z E N v b H V t b n M x L n t G V U N E M j E 4 L D c 4 O X 0 m c X V v d D s s J n F 1 b 3 Q 7 U 2 V j d G l v b j E v T l N E V U h f M j A y M V 9 U Y W I v Q X V 0 b 1 J l b W 9 2 Z W R D b 2 x 1 b W 5 z M S 5 7 R l V D R D I y M S w 3 O T B 9 J n F 1 b 3 Q 7 L C Z x d W 9 0 O 1 N l Y 3 R p b 2 4 x L 0 5 T R F V I X z I w M j F f V G F i L 0 F 1 d G 9 S Z W 1 v d m V k Q 2 9 s d W 1 u c z E u e 0 Z V Q 0 d S M T g s N z k x f S Z x d W 9 0 O y w m c X V v d D t T Z W N 0 a W 9 u M S 9 O U 0 R V S F 8 y M D I x X 1 R h Y i 9 B d X R v U m V t b 3 Z l Z E N v b H V t b n M x L n t G V U N H U j I x L D c 5 M n 0 m c X V v d D s s J n F 1 b 3 Q 7 U 2 V j d G l v b j E v T l N E V U h f M j A y M V 9 U Y W I v Q X V 0 b 1 J l b W 9 2 Z W R D b 2 x 1 b W 5 z M S 5 7 R l V T T U t M U 1 M x O C w 3 O T N 9 J n F 1 b 3 Q 7 L C Z x d W 9 0 O 1 N l Y 3 R p b 2 4 x L 0 5 T R F V I X z I w M j F f V G F i L 0 F 1 d G 9 S Z W 1 v d m V k Q 2 9 s d W 1 u c z E u e 0 Z V U 0 1 L T F N T M j E s N z k 0 f S Z x d W 9 0 O y w m c X V v d D t T Z W N 0 a W 9 u M S 9 O U 0 R V S F 8 y M D I x X 1 R h Y i 9 B d X R v U m V t b 3 Z l Z E N v b H V t b n M x L n t G V U F M Q z E 4 L D c 5 N X 0 m c X V v d D s s J n F 1 b 3 Q 7 U 2 V j d G l v b j E v T l N E V U h f M j A y M V 9 U Y W I v Q X V 0 b 1 J l b W 9 2 Z W R D b 2 x 1 b W 5 z M S 5 7 R l V B T E M y M S w 3 O T Z 9 J n F 1 b 3 Q 7 L C Z x d W 9 0 O 1 N l Y 3 R p b 2 4 x L 0 5 T R F V I X z I w M j F f V G F i L 0 F 1 d G 9 S Z W 1 v d m V k Q 2 9 s d W 1 u c z E u e 0 Z V T U o x O C w 3 O T d 9 J n F 1 b 3 Q 7 L C Z x d W 9 0 O 1 N l Y 3 R p b 2 4 x L 0 5 T R F V I X z I w M j F f V G F i L 0 F 1 d G 9 S Z W 1 v d m V k Q 2 9 s d W 1 u c z E u e 0 Z V T U o y M S w 3 O T h 9 J n F 1 b 3 Q 7 L C Z x d W 9 0 O 1 N l Y 3 R p b 2 4 x L 0 5 T R F V I X z I w M j F f V G F i L 0 F 1 d G 9 S Z W 1 v d m V k Q 2 9 s d W 1 u c z E u e 0 Z V Q 0 9 D M T g s N z k 5 f S Z x d W 9 0 O y w m c X V v d D t T Z W N 0 a W 9 u M S 9 O U 0 R V S F 8 y M D I x X 1 R h Y i 9 B d X R v U m V t b 3 Z l Z E N v b H V t b n M x L n t G V U N P Q z I x L D g w M H 0 m c X V v d D s s J n F 1 b 3 Q 7 U 2 V j d G l v b j E v T l N E V U h f M j A y M V 9 U Y W I v Q X V 0 b 1 J l b W 9 2 Z W R D b 2 x 1 b W 5 z M S 5 7 R l V D U k s x O C w 4 M D F 9 J n F 1 b 3 Q 7 L C Z x d W 9 0 O 1 N l Y 3 R p b 2 4 x L 0 5 T R F V I X z I w M j F f V G F i L 0 F 1 d G 9 S Z W 1 v d m V k Q 2 9 s d W 1 u c z E u e 0 Z V Q 1 J L M j E s O D A y f S Z x d W 9 0 O y w m c X V v d D t T Z W N 0 a W 9 u M S 9 O U 0 R V S F 8 y M D I x X 1 R h Y i 9 B d X R v U m V t b 3 Z l Z E N v b H V t b n M x L n t G V U h F U j E 4 L D g w M 3 0 m c X V v d D s s J n F 1 b 3 Q 7 U 2 V j d G l v b j E v T l N E V U h f M j A y M V 9 U Y W I v Q X V 0 b 1 J l b W 9 2 Z W R D b 2 x 1 b W 5 z M S 5 7 R l V I R V I y M S w 4 M D R 9 J n F 1 b 3 Q 7 L C Z x d W 9 0 O 1 N l Y 3 R p b 2 4 x L 0 5 T R F V I X z I w M j F f V G F i L 0 F 1 d G 9 S Z W 1 v d m V k Q 2 9 s d W 1 u c z E u e 0 Z V S E F M T F V D M T g s O D A 1 f S Z x d W 9 0 O y w m c X V v d D t T Z W N 0 a W 9 u M S 9 O U 0 R V S F 8 y M D I x X 1 R h Y i 9 B d X R v U m V t b 3 Z l Z E N v b H V t b n M x L n t G V U h B T E x V Q z I x L D g w N n 0 m c X V v d D s s J n F 1 b 3 Q 7 U 2 V j d G l v b j E v T l N E V U h f M j A y M V 9 U Y W I v Q X V 0 b 1 J l b W 9 2 Z W R D b 2 x 1 b W 5 z M S 5 7 R l V M U 0 Q x O C w 4 M D d 9 J n F 1 b 3 Q 7 L C Z x d W 9 0 O 1 N l Y 3 R p b 2 4 x L 0 5 T R F V I X z I w M j F f V G F i L 0 F 1 d G 9 S Z W 1 v d m V k Q 2 9 s d W 1 u c z E u e 0 Z V T F N E M j E s O D A 4 f S Z x d W 9 0 O y w m c X V v d D t T Z W N 0 a W 9 u M S 9 O U 0 R V S F 8 y M D I x X 1 R h Y i 9 B d X R v U m V t b 3 Z l Z E N v b H V t b n M x L n t G V V B D U D E 4 L D g w O X 0 m c X V v d D s s J n F 1 b 3 Q 7 U 2 V j d G l v b j E v T l N E V U h f M j A y M V 9 U Y W I v Q X V 0 b 1 J l b W 9 2 Z W R D b 2 x 1 b W 5 z M S 5 7 R l V Q Q 1 A y M S w 4 M T B 9 J n F 1 b 3 Q 7 L C Z x d W 9 0 O 1 N l Y 3 R p b 2 4 x L 0 5 T R F V I X z I w M j F f V G F i L 0 F 1 d G 9 S Z W 1 v d m V k Q 2 9 s d W 1 u c z E u e 0 Z V R U N T V E 1 P M T g s O D E x f S Z x d W 9 0 O y w m c X V v d D t T Z W N 0 a W 9 u M S 9 O U 0 R V S F 8 y M D I x X 1 R h Y i 9 B d X R v U m V t b 3 Z l Z E N v b H V t b n M x L n t G V U V D U 1 R N T z I x L D g x M n 0 m c X V v d D s s J n F 1 b 3 Q 7 U 2 V j d G l v b j E v T l N E V U h f M j A y M V 9 U Y W I v Q X V 0 b 1 J l b W 9 2 Z W R D b 2 x 1 b W 5 z M S 5 7 R l V J T k h B T D E 4 L D g x M 3 0 m c X V v d D s s J n F 1 b 3 Q 7 U 2 V j d G l v b j E v T l N E V U h f M j A y M V 9 U Y W I v Q X V 0 b 1 J l b W 9 2 Z W R D b 2 x 1 b W 5 z M S 5 7 R l V J T k h B T D I x L D g x N H 0 m c X V v d D s s J n F 1 b 3 Q 7 U 2 V j d G l v b j E v T l N E V U h f M j A y M V 9 U Y W I v Q X V 0 b 1 J l b W 9 2 Z W R D b 2 x 1 b W 5 z M S 5 7 R l V N R V R I Q U 0 x O C w 4 M T V 9 J n F 1 b 3 Q 7 L C Z x d W 9 0 O 1 N l Y 3 R p b 2 4 x L 0 5 T R F V I X z I w M j F f V G F i L 0 F 1 d G 9 S Z W 1 v d m V k Q 2 9 s d W 1 u c z E u e 0 Z V T U V U S E F N M j E s O D E 2 f S Z x d W 9 0 O y w m c X V v d D t T Z W N 0 a W 9 u M S 9 O U 0 R V S F 8 y M D I x X 1 R h Y i 9 B d X R v U m V t b 3 Z l Z E N v b H V t b n M x L n t G V V B O U k 5 N M T g s O D E 3 f S Z x d W 9 0 O y w m c X V v d D t T Z W N 0 a W 9 u M S 9 O U 0 R V S F 8 y M D I x X 1 R h Y i 9 B d X R v U m V t b 3 Z l Z E N v b H V t b n M x L n t G V V B O U k 5 N M j E s O D E 4 f S Z x d W 9 0 O y w m c X V v d D t T Z W N 0 a W 9 u M S 9 O U 0 R V S F 8 y M D I x X 1 R h Y i 9 B d X R v U m V t b 3 Z l Z E N v b H V t b n M x L n t G V V R S U U 5 N M T g s O D E 5 f S Z x d W 9 0 O y w m c X V v d D t T Z W N 0 a W 9 u M S 9 O U 0 R V S F 8 y M D I x X 1 R h Y i 9 B d X R v U m V t b 3 Z l Z E N v b H V t b n M x L n t G V V R S U U 5 N M j E s O D I w f S Z x d W 9 0 O y w m c X V v d D t T Z W N 0 a W 9 u M S 9 O U 0 R V S F 8 y M D I x X 1 R h Y i 9 B d X R v U m V t b 3 Z l Z E N v b H V t b n M x L n t G V V N U T U 5 N M T g s O D I x f S Z x d W 9 0 O y w m c X V v d D t T Z W N 0 a W 9 u M S 9 O U 0 R V S F 8 y M D I x X 1 R h Y i 9 B d X R v U m V t b 3 Z l Z E N v b H V t b n M x L n t G V V N U T U 5 N M j E s O D I y f S Z x d W 9 0 O y w m c X V v d D t T Z W N 0 a W 9 u M S 9 O U 0 R V S F 8 y M D I x X 1 R h Y i 9 B d X R v U m V t b 3 Z l Z E N v b H V t b n M x L n t G V V N F R E 5 N M T g s O D I z f S Z x d W 9 0 O y w m c X V v d D t T Z W N 0 a W 9 u M S 9 O U 0 R V S F 8 y M D I x X 1 R h Y i 9 B d X R v U m V t b 3 Z l Z E N v b H V t b n M x L n t G V V N F R E 5 N M j E s O D I 0 f S Z x d W 9 0 O y w m c X V v d D t T Z W N 0 a W 9 u M S 9 O U 0 R V S F 8 y M D I x X 1 R h Y i 9 B d X R v U m V t b 3 Z l Z E N v b H V t b n M x L n t Q T l J N Q U l O U l N O L D g y N X 0 m c X V v d D s s J n F 1 b 3 Q 7 U 2 V j d G l v b j E v T l N E V U h f M j A y M V 9 U Y W I v Q X V 0 b 1 J l b W 9 2 Z W R D b 2 x 1 b W 5 z M S 5 7 V F J R T U F J T l J T T i w 4 M j Z 9 J n F 1 b 3 Q 7 L C Z x d W 9 0 O 1 N l Y 3 R p b 2 4 x L 0 5 T R F V I X z I w M j F f V G F i L 0 F 1 d G 9 S Z W 1 v d m V k Q 2 9 s d W 1 u c z E u e 1 N U T U 1 B S U 5 S U 0 4 s O D I 3 f S Z x d W 9 0 O y w m c X V v d D t T Z W N 0 a W 9 u M S 9 O U 0 R V S F 8 y M D I x X 1 R h Y i 9 B d X R v U m V t b 3 Z l Z E N v b H V t b n M x L n t T R U R N Q U l O U l N O L D g y O H 0 m c X V v d D s s J n F 1 b 3 Q 7 U 2 V j d G l v b j E v T l N E V U h f M j A y M V 9 U Y W I v Q X V 0 b 1 J l b W 9 2 Z W R D b 2 x 1 b W 5 z M S 5 7 U 1 J D U E 5 S T k 0 y L D g y O X 0 m c X V v d D s s J n F 1 b 3 Q 7 U 2 V j d G l v b j E v T l N E V U h f M j A y M V 9 U Y W I v Q X V 0 b 1 J l b W 9 2 Z W R D b 2 x 1 b W 5 z M S 5 7 U 1 J D V F J R T k 0 y L D g z M H 0 m c X V v d D s s J n F 1 b 3 Q 7 U 2 V j d G l v b j E v T l N E V U h f M j A y M V 9 U Y W I v Q X V 0 b 1 J l b W 9 2 Z W R D b 2 x 1 b W 5 z M S 5 7 U 1 J D U 1 R N T k 0 y L D g z M X 0 m c X V v d D s s J n F 1 b 3 Q 7 U 2 V j d G l v b j E v T l N E V U h f M j A y M V 9 U Y W I v Q X V 0 b 1 J l b W 9 2 Z W R D b 2 x 1 b W 5 z M S 5 7 U 1 J D U 0 V E T k 0 y L D g z M n 0 m c X V v d D s s J n F 1 b 3 Q 7 U 2 V j d G l v b j E v T l N E V U h f M j A y M V 9 U Y W I v Q X V 0 b 1 J l b W 9 2 Z W R D b 2 x 1 b W 5 z M S 5 7 U 1 J D R l J Q T l J O T S w 4 M z N 9 J n F 1 b 3 Q 7 L C Z x d W 9 0 O 1 N l Y 3 R p b 2 4 x L 0 5 T R F V I X z I w M j F f V G F i L 0 F 1 d G 9 S Z W 1 v d m V k Q 2 9 s d W 1 u c z E u e 1 N S Q 0 Z S V F J R T k 0 s O D M 0 f S Z x d W 9 0 O y w m c X V v d D t T Z W N 0 a W 9 u M S 9 O U 0 R V S F 8 y M D I x X 1 R h Y i 9 B d X R v U m V t b 3 Z l Z E N v b H V t b n M x L n t T U k N G U l N U T U 5 N L D g z N X 0 m c X V v d D s s J n F 1 b 3 Q 7 U 2 V j d G l v b j E v T l N E V U h f M j A y M V 9 U Y W I v Q X V 0 b 1 J l b W 9 2 Z W R D b 2 x 1 b W 5 z M S 5 7 U 1 J D R l J T R U R O T S w 4 M z Z 9 J n F 1 b 3 Q 7 L C Z x d W 9 0 O 1 N l Y 3 R p b 2 4 x L 0 5 T R F V I X z I w M j F f V G F i L 0 F 1 d G 9 S Z W 1 v d m V k Q 2 9 s d W 1 u c z E u e 1 N S Q 0 N M R l J Q T l I s O D M 3 f S Z x d W 9 0 O y w m c X V v d D t T Z W N 0 a W 9 u M S 9 O U 0 R V S F 8 y M D I x X 1 R h Y i 9 B d X R v U m V t b 3 Z l Z E N v b H V t b n M x L n t T U k N D T E Z S V F J R L D g z O H 0 m c X V v d D s s J n F 1 b 3 Q 7 U 2 V j d G l v b j E v T l N E V U h f M j A y M V 9 U Y W I v Q X V 0 b 1 J l b W 9 2 Z W R D b 2 x 1 b W 5 z M S 5 7 U 1 J D Q 0 x G U l N U T S w 4 M z l 9 J n F 1 b 3 Q 7 L C Z x d W 9 0 O 1 N l Y 3 R p b 2 4 x L 0 5 T R F V I X z I w M j F f V G F i L 0 F 1 d G 9 S Z W 1 v d m V k Q 2 9 s d W 1 u c z E u e 1 N S Q 0 N M R l J T R U Q s O D Q w f S Z x d W 9 0 O y w m c X V v d D t T Z W N 0 a W 9 u M S 9 O U 0 R V S F 8 y M D I x X 1 R h Y i 9 B d X R v U m V t b 3 Z l Z E N v b H V t b n M x L n t D T 0 x E T U V E U y w 4 N D F 9 J n F 1 b 3 Q 7 L C Z x d W 9 0 O 1 N l Y 3 R p b 2 4 x L 0 5 T R F V I X z I w M j F f V G F i L 0 F 1 d G 9 S Z W 1 v d m V k Q 2 9 s d W 1 u c z E u e 0 N P T E R S R U M s O D Q y f S Z x d W 9 0 O y w m c X V v d D t T Z W N 0 a W 9 u M S 9 O U 0 R V S F 8 y M D I x X 1 R h Y i 9 B d X R v U m V t b 3 Z l Z E N v b H V t b n M x L n t D T 0 x E W V I x L D g 0 M 3 0 m c X V v d D s s J n F 1 b 3 Q 7 U 2 V j d G l v b j E v T l N E V U h f M j A y M V 9 U Y W I v Q X V 0 b 1 J l b W 9 2 Z W R D b 2 x 1 b W 5 z M S 5 7 Q 0 9 M R F l S M i w 4 N D R 9 J n F 1 b 3 Q 7 L C Z x d W 9 0 O 1 N l Y 3 R p b 2 4 x L 0 5 T R F V I X z I w M j F f V G F i L 0 F 1 d G 9 S Z W 1 v d m V k Q 2 9 s d W 1 u c z E u e 0 N P T E R Z U j M s O D Q 1 f S Z x d W 9 0 O y w m c X V v d D t T Z W N 0 a W 9 u M S 9 O U 0 R V S F 8 y M D I x X 1 R h Y i 9 B d X R v U m V t b 3 Z l Z E N v b H V t b n M x L n t D T 0 x E W V I 0 L D g 0 N n 0 m c X V v d D s s J n F 1 b 3 Q 7 U 2 V j d G l v b j E v T l N E V U h f M j A y M V 9 U Y W I v Q X V 0 b 1 J l b W 9 2 Z W R D b 2 x 1 b W 5 z M S 5 7 Q 0 9 M R F l S N S w 4 N D d 9 J n F 1 b 3 Q 7 L C Z x d W 9 0 O 1 N l Y 3 R p b 2 4 x L 0 5 T R F V I X z I w M j F f V G F i L 0 F 1 d G 9 S Z W 1 v d m V k Q 2 9 s d W 1 u c z E u e 0 9 U Q 0 Z M Q U c s O D Q 4 f S Z x d W 9 0 O y w m c X V v d D t T Z W N 0 a W 9 u M S 9 O U 0 R V S F 8 y M D I x X 1 R h Y i 9 B d X R v U m V t b 3 Z l Z E N v b H V t b n M x L n t H S E I s O D Q 5 f S Z x d W 9 0 O y w m c X V v d D t T Z W N 0 a W 9 u M S 9 O U 0 R V S F 8 y M D I x X 1 R h Y i 9 B d X R v U m V t b 3 Z l Z E N v b H V t b n M x L n t H S E J S R U M s O D U w f S Z x d W 9 0 O y w m c X V v d D t T Z W N 0 a W 9 u M S 9 O U 0 R V S F 8 y M D I x X 1 R h Y i 9 B d X R v U m V t b 3 Z l Z E N v b H V t b n M x L n t D T 0 N O R U V E T C w 4 N T F 9 J n F 1 b 3 Q 7 L C Z x d W 9 0 O 1 N l Y 3 R p b 2 4 x L 0 5 T R F V I X z I w M j F f V G F i L 0 F 1 d G 9 S Z W 1 v d m V k Q 2 9 s d W 1 u c z E u e 0 N P T k R M U k V D L D g 1 M n 0 m c X V v d D s s J n F 1 b 3 Q 7 U 2 V j d G l v b j E v T l N E V U h f M j A y M V 9 U Y W I v Q X V 0 b 1 J l b W 9 2 Z W R D b 2 x 1 b W 5 z M S 5 7 S E V S U 0 1 P S 0 U s O D U z f S Z x d W 9 0 O y w m c X V v d D t T Z W N 0 a W 9 u M S 9 O U 0 R V S F 8 y M D I x X 1 R h Y i 9 B d X R v U m V t b 3 Z l Z E N v b H V t b n M x L n t I U l N N S 1 J F Q y w 4 N T R 9 J n F 1 b 3 Q 7 L C Z x d W 9 0 O 1 N l Y 3 R p b 2 4 x L 0 5 T R F V I X z I w M j F f V G F i L 0 F 1 d G 9 S Z W 1 v d m V k Q 2 9 s d W 1 u c z E u e 0 h F U l N O S U Z G L D g 1 N X 0 m c X V v d D s s J n F 1 b 3 Q 7 U 2 V j d G l v b j E v T l N E V U h f M j A y M V 9 U Y W I v Q X V 0 b 1 J l b W 9 2 Z W R D b 2 x 1 b W 5 z M S 5 7 S F J T T k Z S R U M s O D U 2 f S Z x d W 9 0 O y w m c X V v d D t T Z W N 0 a W 9 u M S 9 O U 0 R V S F 8 y M D I x X 1 R h Y i 9 B d X R v U m V t b 3 Z l Z E N v b H V t b n M x L n t I R V J O R U V E T C w 4 N T d 9 J n F 1 b 3 Q 7 L C Z x d W 9 0 O 1 N l Y 3 R p b 2 4 x L 0 5 T R F V I X z I w M j F f V G F i L 0 F 1 d G 9 S Z W 1 v d m V k Q 2 9 s d W 1 u c z E u e 0 h F T 1 R T T U s s O D U 4 f S Z x d W 9 0 O y w m c X V v d D t T Z W N 0 a W 9 u M S 9 O U 0 R V S F 8 y M D I x X 1 R h Y i 9 B d X R v U m V t b 3 Z l Z E N v b H V t b n M x L n t I R U 9 U U 0 5 G L D g 1 O X 0 m c X V v d D s s J n F 1 b 3 Q 7 U 2 V j d G l v b j E v T l N E V U h f M j A y M V 9 U Y W I v Q X V 0 b 1 J l b W 9 2 Z W R D b 2 x 1 b W 5 z M S 5 7 S E V P V E 5 E T C w 4 N j B 9 J n F 1 b 3 Q 7 L C Z x d W 9 0 O 1 N l Y 3 R p b 2 4 x L 0 5 T R F V I X z I w M j F f V G F i L 0 F 1 d G 9 S Z W 1 v d m V k Q 2 9 s d W 1 u c z E u e 0 h F T 1 R P V E g s O D Y x f S Z x d W 9 0 O y w m c X V v d D t T Z W N 0 a W 9 u M S 9 O U 0 R V S F 8 y M D I x X 1 R h Y i 9 B d X R v U m V t b 3 Z l Z E N v b H V t b n M x L n t I R U 9 U U 1 A s O D Y y f S Z x d W 9 0 O y w m c X V v d D t T Z W N 0 a W 9 u M S 9 O U 0 R V S F 8 y M D I x X 1 R h Y i 9 B d X R v U m V t b 3 Z l Z E N v b H V t b n M x L n t I U k 5 E T F J F Q y w 4 N j N 9 J n F 1 b 3 Q 7 L C Z x d W 9 0 O 1 N l Y 3 R p b 2 4 x L 0 5 T R F V I X z I w M j F f V G F i L 0 F 1 d G 9 S Z W 1 v d m V k Q 2 9 s d W 1 u c z E u e 0 1 F V E h O R U V E T C w 4 N j R 9 J n F 1 b 3 Q 7 L C Z x d W 9 0 O 1 N l Y 3 R p b 2 4 x L 0 5 T R F V I X z I w M j F f V G F i L 0 F 1 d G 9 S Z W 1 v d m V k Q 2 9 s d W 1 u c z E u e 0 1 F V E h O R E x S Q y w 4 N j V 9 J n F 1 b 3 Q 7 L C Z x d W 9 0 O 1 N l Y 3 R p b 2 4 x L 0 5 T R F V I X z I w M j F f V G F i L 0 F 1 d G 9 S Z W 1 v d m V k Q 2 9 s d W 1 u c z E u e 0 9 U R E d O R U R M L D g 2 N n 0 m c X V v d D s s J n F 1 b 3 Q 7 U 2 V j d G l v b j E v T l N E V U h f M j A y M V 9 U Y W I v Q X V 0 b 1 J l b W 9 2 Z W R D b 2 x 1 b W 5 z M S 5 7 T 1 R E R 0 5 E T E E s O D Y 3 f S Z x d W 9 0 O y w m c X V v d D t T Z W N 0 a W 9 u M S 9 O U 0 R V S F 8 y M D I x X 1 R h Y i 9 B d X R v U m V t b 3 Z l Z E N v b H V t b n M x L n t P V E R H T k R M Q i w 4 N j h 9 J n F 1 b 3 Q 7 L C Z x d W 9 0 O 1 N l Y 3 R p b 2 4 x L 0 5 T R F V I X z I w M j F f V G F i L 0 F 1 d G 9 S Z W 1 v d m V k Q 2 9 s d W 1 u c z E u e 0 9 U R E d O R E x D L D g 2 O X 0 m c X V v d D s s J n F 1 b 3 Q 7 U 2 V j d G l v b j E v T l N E V U h f M j A y M V 9 U Y W I v Q X V 0 b 1 J l b W 9 2 Z W R D b 2 x 1 b W 5 z M S 5 7 T 1 R E R 0 5 E T E Q s O D c w f S Z x d W 9 0 O y w m c X V v d D t T Z W N 0 a W 9 u M S 9 O U 0 R V S F 8 y M D I x X 1 R h Y i 9 B d X R v U m V t b 3 Z l Z E N v b H V t b n M x L n t P V E R H T k R M R S w 4 N z F 9 J n F 1 b 3 Q 7 L C Z x d W 9 0 O 1 N l Y 3 R p b 2 4 x L 0 5 T R F V I X z I w M j F f V G F i L 0 F 1 d G 9 S Z W 1 v d m V k Q 2 9 s d W 1 u c z E u e 0 9 U R E d O R E x S Q y w 4 N z J 9 J n F 1 b 3 Q 7 L C Z x d W 9 0 O 1 N l Y 3 R p b 2 4 x L 0 5 T R F V I X z I w M j F f V G F i L 0 F 1 d G 9 S Z W 1 v d m V k Q 2 9 s d W 1 u c z E u e 0 d O T k R S R V V T L D g 3 M 3 0 m c X V v d D s s J n F 1 b 3 Q 7 U 2 V j d G l v b j E v T l N E V U h f M j A y M V 9 U Y W I v Q X V 0 b 1 J l b W 9 2 Z W R D b 2 x 1 b W 5 z M S 5 7 R 0 5 O R E x T S D E s O D c 0 f S Z x d W 9 0 O y w m c X V v d D t T Z W N 0 a W 9 u M S 9 O U 0 R V S F 8 y M D I x X 1 R h Y i 9 B d X R v U m V t b 3 Z l Z E N v b H V t b n M x L n t H T k 5 E Q 0 x F T i w 4 N z V 9 J n F 1 b 3 Q 7 L C Z x d W 9 0 O 1 N l Y 3 R p b 2 4 x L 0 5 T R F V I X z I w M j F f V G F i L 0 F 1 d G 9 S Z W 1 v d m V k Q 2 9 s d W 1 u c z E u e 0 d O T k R M U 0 g y L D g 3 N n 0 m c X V v d D s s J n F 1 b 3 Q 7 U 2 V j d G l v b j E v T l N E V U h f M j A y M V 9 U Y W I v Q X V 0 b 1 J l b W 9 2 Z W R D b 2 x 1 b W 5 z M S 5 7 R 0 5 O R E d F V D I s O D c 3 f S Z x d W 9 0 O y w m c X V v d D t T Z W N 0 a W 9 u M S 9 O U 0 R V S F 8 y M D I x X 1 R h Y i 9 B d X R v U m V t b 3 Z l Z E N v b H V t b n M x L n t J U k 5 Q Q 0 9 M R F J F Q y w 4 N z h 9 J n F 1 b 3 Q 7 L C Z x d W 9 0 O 1 N l Y 3 R p b 2 4 x L 0 5 T R F V I X z I w M j F f V G F i L 0 F 1 d G 9 S Z W 1 v d m V k Q 2 9 s d W 1 u c z E u e 0 l J T l B D T 0 x E U k V D L D g 3 O X 0 m c X V v d D s s J n F 1 b 3 Q 7 U 2 V j d G l v b j E v T l N E V U h f M j A y M V 9 U Y W I v Q X V 0 b 1 J l b W 9 2 Z W R D b 2 x 1 b W 5 z M S 5 7 S V J H S E J S R U M s O D g w f S Z x d W 9 0 O y w m c X V v d D t T Z W N 0 a W 9 u M S 9 O U 0 R V S F 8 y M D I x X 1 R h Y i 9 B d X R v U m V t b 3 Z l Z E N v b H V t b n M x L n t J S U d I Q l J F Q y w 4 O D F 9 J n F 1 b 3 Q 7 L C Z x d W 9 0 O 1 N l Y 3 R p b 2 4 x L 0 5 T R F V I X z I w M j F f V G F i L 0 F 1 d G 9 S Z W 1 v d m V k Q 2 9 s d W 1 u c z E u e 0 F O W U 5 E T F J F Q y w 4 O D J 9 J n F 1 b 3 Q 7 L C Z x d W 9 0 O 1 N l Y 3 R p b 2 4 x L 0 5 T R F V I X z I w M j F f V G F i L 0 F 1 d G 9 S Z W 1 v d m V k Q 2 9 s d W 1 u c z E u e 0 N I T U 5 E T F J F Q y w 4 O D N 9 J n F 1 b 3 Q 7 L C Z x d W 9 0 O 1 N l Y 3 R p b 2 4 x L 0 5 T R F V I X z I w M j F f V G F i L 0 F 1 d G 9 S Z W 1 v d m V k Q 2 9 s d W 1 u c z E u e 0 F O W U 5 F R E V W R V I s O D g 0 f S Z x d W 9 0 O y w m c X V v d D t T Z W N 0 a W 9 u M S 9 O U 0 R V S F 8 y M D I x X 1 R h Y i 9 B d X R v U m V t b 3 Z l Z E N v b H V t b n M x L n t I R V J O R U R F V k V S L D g 4 N X 0 m c X V v d D s s J n F 1 b 3 Q 7 U 2 V j d G l v b j E v T l N E V U h f M j A y M V 9 U Y W I v Q X V 0 b 1 J l b W 9 2 Z W R D b 2 x 1 b W 5 z M S 5 7 Q 0 9 D T k V E R V Z F U i w 4 O D Z 9 J n F 1 b 3 Q 7 L C Z x d W 9 0 O 1 N l Y 3 R p b 2 4 x L 0 5 T R F V I X z I w M j F f V G F i L 0 F 1 d G 9 S Z W 1 v d m V k Q 2 9 s d W 1 u c z E u e 0 1 U S E 5 F R E V W R V I s O D g 3 f S Z x d W 9 0 O y w m c X V v d D t T Z W N 0 a W 9 u M S 9 O U 0 R V S F 8 y M D I x X 1 R h Y i 9 B d X R v U m V t b 3 Z l Z E N v b H V t b n M x L n t I R V J T T U 9 F V k V S L D g 4 O H 0 m c X V v d D s s J n F 1 b 3 Q 7 U 2 V j d G l v b j E v T l N E V U h f M j A y M V 9 U Y W I v Q X V 0 b 1 J l b W 9 2 Z W R D b 2 x 1 b W 5 z M S 5 7 S E V S U 0 5 J R V Z F U i w 4 O D l 9 J n F 1 b 3 Q 7 L C Z x d W 9 0 O 1 N l Y 3 R p b 2 4 x L 0 5 T R F V I X z I w M j F f V G F i L 0 F 1 d G 9 S Z W 1 v d m V k Q 2 9 s d W 1 u c z E u e 0 5 Q Q 0 9 M R E Z M Q U c s O D k w f S Z x d W 9 0 O y w m c X V v d D t T Z W N 0 a W 9 u M S 9 O U 0 R V S F 8 y M D I x X 1 R h Y i 9 B d X R v U m V t b 3 Z l Z E N v b H V t b n M x L n t O U E N P T E R Z U i w 4 O T F 9 J n F 1 b 3 Q 7 L C Z x d W 9 0 O 1 N l Y 3 R p b 2 4 x L 0 5 T R F V I X z I w M j F f V G F i L 0 F 1 d G 9 S Z W 1 v d m V k Q 2 9 s d W 1 u c z E u e 0 5 Q Q 0 9 M R E 1 P T i w 4 O T J 9 J n F 1 b 3 Q 7 L C Z x d W 9 0 O 1 N l Y 3 R p b 2 4 x L 0 5 T R F V I X z I w M j F f V G F i L 0 F 1 d G 9 S Z W 1 v d m V k Q 2 9 s d W 1 u c z E u e 0 d I Q k Z M Q U c s O D k z f S Z x d W 9 0 O y w m c X V v d D t T Z W N 0 a W 9 u M S 9 O U 0 R V S F 8 y M D I x X 1 R h Y i 9 B d X R v U m V t b 3 Z l Z E N v b H V t b n M x L n t H S E J Z U i w 4 O T R 9 J n F 1 b 3 Q 7 L C Z x d W 9 0 O 1 N l Y 3 R p b 2 4 x L 0 5 T R F V I X z I w M j F f V G F i L 0 F 1 d G 9 S Z W 1 v d m V k Q 2 9 s d W 1 u c z E u e 0 d I Q k 1 P T i w 4 O T V 9 J n F 1 b 3 Q 7 L C Z x d W 9 0 O 1 N l Y 3 R p b 2 4 x L 0 5 T R F V I X z I w M j F f V G F i L 0 F 1 d G 9 S Z W 1 v d m V k Q 2 9 s d W 1 u c z E u e 1 J T S 0 N J R 1 B L R C w 4 O T Z 9 J n F 1 b 3 Q 7 L C Z x d W 9 0 O 1 N l Y 3 R p b 2 4 x L 0 5 T R F V I X z I w M j F f V G F i L 0 F 1 d G 9 S Z W 1 v d m V k Q 2 9 s d W 1 u c z E u e 1 J T S 0 1 S S k 1 P T i w 4 O T d 9 J n F 1 b 3 Q 7 L C Z x d W 9 0 O 1 N l Y 3 R p b 2 4 x L 0 5 T R F V I X z I w M j F f V G F i L 0 F 1 d G 9 S Z W 1 v d m V k Q 2 9 s d W 1 u c z E u e 1 J T S 0 1 S S l d L L D g 5 O H 0 m c X V v d D s s J n F 1 b 3 Q 7 U 2 V j d G l v b j E v T l N E V U h f M j A y M V 9 U Y W I v Q X V 0 b 1 J l b W 9 2 Z W R D b 2 x 1 b W 5 z M S 5 7 U l N L T F N E V F J Z L D g 5 O X 0 m c X V v d D s s J n F 1 b 3 Q 7 U 2 V j d G l v b j E v T l N E V U h f M j A y M V 9 U Y W I v Q X V 0 b 1 J l b W 9 2 Z W R D b 2 x 1 b W 5 z M S 5 7 U l N L T F N E V 0 s s O T A w f S Z x d W 9 0 O y w m c X V v d D t T Z W N 0 a W 9 u M S 9 O U 0 R V S F 8 y M D I x X 1 R h Y i 9 B d X R v U m V t b 3 Z l Z E N v b H V t b n M x L n t S U 0 t I R V J U U l k s O T A x f S Z x d W 9 0 O y w m c X V v d D t T Z W N 0 a W 9 u M S 9 O U 0 R V S F 8 y M D I x X 1 R h Y i 9 B d X R v U m V t b 3 Z l Z E N v b H V t b n M x L n t S U 0 t I R V J X S y w 5 M D J 9 J n F 1 b 3 Q 7 L C Z x d W 9 0 O 1 N l Y 3 R p b 2 4 x L 0 5 T R F V I X z I w M j F f V G F i L 0 F 1 d G 9 S Z W 1 v d m V k Q 2 9 s d W 1 u c z E u e 1 J T S 0 N P Q 0 1 P T i w 5 M D N 9 J n F 1 b 3 Q 7 L C Z x d W 9 0 O 1 N l Y 3 R p b 2 4 x L 0 5 T R F V I X z I w M j F f V G F i L 0 F 1 d G 9 S Z W 1 v d m V k Q 2 9 s d W 1 u c z E u e 1 J T S 0 N P Q 1 d L L D k w N H 0 m c X V v d D s s J n F 1 b 3 Q 7 U 2 V j d G l v b j E v T l N E V U h f M j A y M V 9 U Y W I v Q X V 0 b 1 J l b W 9 2 Z W R D b 2 x 1 b W 5 z M S 5 7 U l N L Q k 5 H R E x Z L D k w N X 0 m c X V v d D s s J n F 1 b 3 Q 7 U 2 V j d G l v b j E v T l N E V U h f M j A y M V 9 U Y W I v Q X V 0 b 1 J l b W 9 2 Z W R D b 2 x 1 b W 5 z M S 5 7 U l N L Q k 5 H V 0 s s O T A 2 f S Z x d W 9 0 O y w m c X V v d D t T Z W N 0 a W 9 u M S 9 O U 0 R V S F 8 y M D I x X 1 R h Y i 9 B d X R v U m V t b 3 Z l Z E N v b H V t b n M x L n t E S U Z H R V R N U k o s O T A 3 f S Z x d W 9 0 O y w m c X V v d D t T Z W N 0 a W 9 u M S 9 O U 0 R V S F 8 y M D I x X 1 R h Y i 9 B d X R v U m V t b 3 Z l Z E N v b H V t b n M x L n t E S U Z H R V R M U 0 Q s O T A 4 f S Z x d W 9 0 O y w m c X V v d D t T Z W N 0 a W 9 u M S 9 O U 0 R V S F 8 y M D I x X 1 R h Y i 9 B d X R v U m V t b 3 Z l Z E N v b H V t b n M x L n t E S U Z H R V R D T 0 M s O T A 5 f S Z x d W 9 0 O y w m c X V v d D t T Z W N 0 a W 9 u M S 9 O U 0 R V S F 8 y M D I x X 1 R h Y i 9 B d X R v U m V t b 3 Z l Z E N v b H V t b n M x L n t E S U Z H R V R D U k s s O T E w f S Z x d W 9 0 O y w m c X V v d D t T Z W N 0 a W 9 u M S 9 O U 0 R V S F 8 y M D I x X 1 R h Y i 9 B d X R v U m V t b 3 Z l Z E N v b H V t b n M x L n t E S U Z H R V R I R V I s O T E x f S Z x d W 9 0 O y w m c X V v d D t T Z W N 0 a W 9 u M S 9 O U 0 R V S F 8 y M D I x X 1 R h Y i 9 B d X R v U m V t b 3 Z l Z E N v b H V t b n M x L n t B U F B E U k d N T 0 4 s O T E y f S Z x d W 9 0 O y w m c X V v d D t T Z W N 0 a W 9 u M S 9 O U 0 R V S F 8 y M D I x X 1 R h Y i 9 B d X R v U m V t b 3 Z l Z E N v b H V t b n M x L n t S U 0 t Z R l F E R 1 I s O T E z f S Z x d W 9 0 O y w m c X V v d D t T Z W N 0 a W 9 u M S 9 O U 0 R V S F 8 y M D I x X 1 R h Y i 9 B d X R v U m V t b 3 Z l Z E N v b H V t b n M x L n t S U 0 t Z R l F U R V M s O T E 0 f S Z x d W 9 0 O y w m c X V v d D t T Z W N 0 a W 9 u M S 9 O U 0 R V S F 8 y M D I x X 1 R h Y i 9 B d X R v U m V t b 3 Z l Z E N v b H V t b n M x L n t S S 0 Z R U E J M V C w 5 M T V 9 J n F 1 b 3 Q 7 L C Z x d W 9 0 O 1 N l Y 3 R p b 2 4 x L 0 5 T R F V I X z I w M j F f V G F i L 0 F 1 d G 9 S Z W 1 v d m V k Q 2 9 s d W 1 u c z E u e 1 J L R l F E Q k x U L D k x N n 0 m c X V v d D s s J n F 1 b 3 Q 7 U 2 V j d G l v b j E v T l N E V U h f M j A y M V 9 U Y W I v Q X V 0 b 1 J l b W 9 2 Z W R D b 2 x 1 b W 5 z M S 5 7 R 1 J T S 0 N J R 1 B L R C w 5 M T d 9 J n F 1 b 3 Q 7 L C Z x d W 9 0 O 1 N l Y 3 R p b 2 4 x L 0 5 T R F V I X z I w M j F f V G F i L 0 F 1 d G 9 S Z W 1 v d m V k Q 2 9 s d W 1 u c z E u e 0 d S U 0 t N U k p N T 0 4 s O T E 4 f S Z x d W 9 0 O y w m c X V v d D t T Z W N 0 a W 9 u M S 9 O U 0 R V S F 8 y M D I x X 1 R h Y i 9 B d X R v U m V t b 3 Z l Z E N v b H V t b n M x L n t H U l N L T V J K V 0 s s O T E 5 f S Z x d W 9 0 O y w m c X V v d D t T Z W N 0 a W 9 u M S 9 O U 0 R V S F 8 y M D I x X 1 R h Y i 9 B d X R v U m V t b 3 Z l Z E N v b H V t b n M x L n t H U l N L Q 0 9 D T U 9 O L D k y M H 0 m c X V v d D s s J n F 1 b 3 Q 7 U 2 V j d G l v b j E v T l N E V U h f M j A y M V 9 U Y W I v Q X V 0 b 1 J l b W 9 2 Z W R D b 2 x 1 b W 5 z M S 5 7 R 1 J T S 0 N P Q 1 d L L D k y M X 0 m c X V v d D s s J n F 1 b 3 Q 7 U 2 V j d G l v b j E v T l N E V U h f M j A y M V 9 U Y W I v Q X V 0 b 1 J l b W 9 2 Z W R D b 2 x 1 b W 5 z M S 5 7 R 1 J T S 0 h F U l R S W S w 5 M j J 9 J n F 1 b 3 Q 7 L C Z x d W 9 0 O 1 N l Y 3 R p b 2 4 x L 0 5 T R F V I X z I w M j F f V G F i L 0 F 1 d G 9 S Z W 1 v d m V k Q 2 9 s d W 1 u c z E u e 0 d S U 0 t I R V J X S y w 5 M j N 9 J n F 1 b 3 Q 7 L C Z x d W 9 0 O 1 N l Y 3 R p b 2 4 x L 0 5 T R F V I X z I w M j F f V G F i L 0 F 1 d G 9 S Z W 1 v d m V k Q 2 9 s d W 1 u c z E u e 0 d S U 0 t M U 0 R U U l k s O T I 0 f S Z x d W 9 0 O y w m c X V v d D t T Z W N 0 a W 9 u M S 9 O U 0 R V S F 8 y M D I x X 1 R h Y i 9 B d X R v U m V t b 3 Z l Z E N v b H V t b n M x L n t H U l N L T F N E V 0 s s O T I 1 f S Z x d W 9 0 O y w m c X V v d D t T Z W N 0 a W 9 u M S 9 O U 0 R V S F 8 y M D I x X 1 R h Y i 9 B d X R v U m V t b 3 Z l Z E N v b H V t b n M x L n t H U l N L Q k 5 H R E x Z L D k y N n 0 m c X V v d D s s J n F 1 b 3 Q 7 U 2 V j d G l v b j E v T l N E V U h f M j A y M V 9 U Y W I v Q X V 0 b 1 J l b W 9 2 Z W R D b 2 x 1 b W 5 z M S 5 7 R 1 J T S 0 J O R 1 d L L D k y N 3 0 m c X V v d D s s J n F 1 b 3 Q 7 U 2 V j d G l v b j E v T l N E V U h f M j A y M V 9 U Y W I v Q X V 0 b 1 J l b W 9 2 Z W R D b 2 x 1 b W 5 z M S 5 7 R E l G T 0 J U T V J K L D k y O H 0 m c X V v d D s s J n F 1 b 3 Q 7 U 2 V j d G l v b j E v T l N E V U h f M j A y M V 9 U Y W I v Q X V 0 b 1 J l b W 9 2 Z W R D b 2 x 1 b W 5 z M S 5 7 R E l G T 0 J U Q 0 9 D L D k y O X 0 m c X V v d D s s J n F 1 b 3 Q 7 U 2 V j d G l v b j E v T l N E V U h f M j A y M V 9 U Y W I v Q X V 0 b 1 J l b W 9 2 Z W R D b 2 x 1 b W 5 z M S 5 7 R E l G T 0 J U Q 1 J L L D k z M H 0 m c X V v d D s s J n F 1 b 3 Q 7 U 2 V j d G l v b j E v T l N E V U h f M j A y M V 9 U Y W I v Q X V 0 b 1 J l b W 9 2 Z W R D b 2 x 1 b W 5 z M S 5 7 R E l G T 0 J U S E V S L D k z M X 0 m c X V v d D s s J n F 1 b 3 Q 7 U 2 V j d G l v b j E v T l N E V U h f M j A y M V 9 U Y W I v Q X V 0 b 1 J l b W 9 2 Z W R D b 2 x 1 b W 5 z M S 5 7 R E l G T 0 J U T F N E L D k z M n 0 m c X V v d D s s J n F 1 b 3 Q 7 U 2 V j d G l v b j E v T l N E V U h f M j A y M V 9 U Y W I v Q X V 0 b 1 J l b W 9 2 Z W R D b 2 x 1 b W 5 z M S 5 7 Q V B Q R F J H T U 9 O M i w 5 M z N 9 J n F 1 b 3 Q 7 L C Z x d W 9 0 O 1 N l Y 3 R p b 2 4 x L 0 5 T R F V I X z I w M j F f V G F i L 0 F 1 d G 9 S Z W 1 v d m V k Q 2 9 s d W 1 u c z E u e 0 J M T l R F V k V S L D k z N H 0 m c X V v d D s s J n F 1 b 3 Q 7 U 2 V j d G l v b j E v T l N E V U h f M j A y M V 9 U Y W I v Q X V 0 b 1 J l b W 9 2 Z W R D b 2 x 1 b W 5 z M S 5 7 Q k x O V E F H R S w 5 M z V 9 J n F 1 b 3 Q 7 L C Z x d W 9 0 O 1 N l Y 3 R p b 2 4 x L 0 5 T R F V I X z I w M j F f V G F i L 0 F 1 d G 9 S Z W 1 v d m V k Q 2 9 s d W 1 u c z E u e 0 J M T l R Z R l U s O T M 2 f S Z x d W 9 0 O y w m c X V v d D t T Z W N 0 a W 9 u M S 9 O U 0 R V S F 8 y M D I x X 1 R h Y i 9 B d X R v U m V t b 3 Z l Z E N v b H V t b n M x L n t C T E 5 U T U Z V L D k z N 3 0 m c X V v d D s s J n F 1 b 3 Q 7 U 2 V j d G l v b j E v T l N E V U h f M j A y M V 9 U Y W I v Q X V 0 b 1 J l b W 9 2 Z W R D b 2 x 1 b W 5 z M S 5 7 Q k x O V F J F Q y w 5 M z h 9 J n F 1 b 3 Q 7 L C Z x d W 9 0 O 1 N l Y 3 R p b 2 4 x L 0 5 T R F V I X z I w M j F f V G F i L 0 F 1 d G 9 S Z W 1 v d m V k Q 2 9 s d W 1 u c z E u e 0 J M U k V D R k w y L D k z O X 0 m c X V v d D s s J n F 1 b 3 Q 7 U 2 V j d G l v b j E v T l N E V U h f M j A y M V 9 U Y W I v Q X V 0 b 1 J l b W 9 2 Z W R D b 2 x 1 b W 5 z M S 5 7 Q k x O V D M w R F k s O T Q w f S Z x d W 9 0 O y w m c X V v d D t T Z W N 0 a W 9 u M S 9 O U 0 R V S F 8 y M D I x X 1 R h Y i 9 B d X R v U m V t b 3 Z l Z E N v b H V t b n M x L n t C T E 5 U M z B D M S w 5 N D F 9 J n F 1 b 3 Q 7 L C Z x d W 9 0 O 1 N l Y 3 R p b 2 4 x L 0 5 T R F V I X z I w M j F f V G F i L 0 F 1 d G 9 S Z W 1 v d m V k Q 2 9 s d W 1 u c z E u e 0 J M T l Q z M E M y L D k 0 M n 0 m c X V v d D s s J n F 1 b 3 Q 7 U 2 V j d G l v b j E v T l N E V U h f M j A y M V 9 U Y W I v Q X V 0 b 1 J l b W 9 2 Z W R D b 2 x 1 b W 5 z M S 5 7 U l N O T 0 1 S S i w 5 N D N 9 J n F 1 b 3 Q 7 L C Z x d W 9 0 O 1 N l Y 3 R p b 2 4 x L 0 5 T R F V I X z I w M j F f V G F i L 0 F 1 d G 9 S Z W 1 v d m V k Q 2 9 s d W 1 u c z E u e 1 J T T k 1 S S k 1 P L D k 0 N H 0 m c X V v d D s s J n F 1 b 3 Q 7 U 2 V j d G l v b j E v T l N E V U h f M j A y M V 9 U Y W I v Q X V 0 b 1 J l b W 9 2 Z W R D b 2 x 1 b W 5 z M S 5 7 Q k x O V E 5 P T U o s O T Q 1 f S Z x d W 9 0 O y w m c X V v d D t T Z W N 0 a W 9 u M S 9 O U 0 R V S F 8 y M D I x X 1 R h Y i 9 B d X R v U m V t b 3 Z l Z E N v b H V t b n M x L n t N R U R N S l l S L D k 0 N n 0 m c X V v d D s s J n F 1 b 3 Q 7 U 2 V j d G l v b j E v T l N E V U h f M j A y M V 9 U Y W I v Q X V 0 b 1 J l b W 9 2 Z W R D b 2 x 1 b W 5 z M S 5 7 T U V E T U p B T E w s O T Q 3 f S Z x d W 9 0 O y w m c X V v d D t T Z W N 0 a W 9 u M S 9 O U 0 R V S F 8 y M D I x X 1 R h Y i 9 B d X R v U m V t b 3 Z l Z E N v b H V t b n M x L n t N R U R N S l B B M i w 5 N D h 9 J n F 1 b 3 Q 7 L C Z x d W 9 0 O 1 N l Y 3 R p b 2 4 x L 0 5 T R F V I X z I w M j F f V G F i L 0 F 1 d G 9 S Z W 1 v d m V k Q 2 9 s d W 1 u c z E u e 0 N J R 0 l S V E J M L D k 0 O X 0 m c X V v d D s s J n F 1 b 3 Q 7 U 2 V j d G l v b j E v T l N E V U h f M j A y M V 9 U Y W I v Q X V 0 b 1 J l b W 9 2 Z W R D b 2 x 1 b W 5 z M S 5 7 Q 0 l H Q 1 J B V k U s O T U w f S Z x d W 9 0 O y w m c X V v d D t T Z W N 0 a W 9 u M S 9 O U 0 R V S F 8 y M D I x X 1 R h Y i 9 B d X R v U m V t b 3 Z l Z E N v b H V t b n M x L n t D S U d D U k F H U C w 5 N T F 9 J n F 1 b 3 Q 7 L C Z x d W 9 0 O 1 N l Y 3 R p b 2 4 x L 0 5 T R F V I X z I w M j F f V G F i L 0 F 1 d G 9 S Z W 1 v d m V k Q 2 9 s d W 1 u c z E u e 0 N J R 0 l O Q 1 R M L D k 1 M n 0 m c X V v d D s s J n F 1 b 3 Q 7 U 2 V j d G l v b j E v T l N E V U h f M j A y M V 9 U Y W I v Q X V 0 b 1 J l b W 9 2 Z W R D b 2 x 1 b W 5 z M S 5 7 Q 0 l H Q V Z P S U Q s O T U z f S Z x d W 9 0 O y w m c X V v d D t T Z W N 0 a W 9 u M S 9 O U 0 R V S F 8 y M D I x X 1 R h Y i 9 B d X R v U m V t b 3 Z l Z E N v b H V t b n M x L n t D S U d G T l N N S y w 5 N T R 9 J n F 1 b 3 Q 7 L C Z x d W 9 0 O 1 N l Y 3 R p b 2 4 x L 0 5 T R F V I X z I w M j F f V G F i L 0 F 1 d G 9 S Z W 1 v d m V k Q 2 9 s d W 1 u c z E u e 0 N J R 0 Z O T E t F L D k 1 N X 0 m c X V v d D s s J n F 1 b 3 Q 7 U 2 V j d G l v b j E v T l N E V U h f M j A y M V 9 U Y W I v Q X V 0 b 1 J l b W 9 2 Z W R D b 2 x 1 b W 5 z M S 5 7 Q 0 l H U E x B T k U s O T U 2 f S Z x d W 9 0 O y w m c X V v d D t T Z W N 0 a W 9 u M S 9 O U 0 R V S F 8 y M D I x X 1 R h Y i 9 B d X R v U m V t b 3 Z l Z E N v b H V t b n M x L n t D S U d S T k 9 V V C w 5 N T d 9 J n F 1 b 3 Q 7 L C Z x d W 9 0 O 1 N l Y 3 R p b 2 4 x L 0 5 T R F V I X z I w M j F f V G F i L 0 F 1 d G 9 S Z W 1 v d m V k Q 2 9 s d W 1 u c z E u e 0 N J R 1 J F R 0 R Z L D k 1 O H 0 m c X V v d D s s J n F 1 b 3 Q 7 U 2 V j d G l v b j E v T l N E V U h f M j A y M V 9 U Y W I v Q X V 0 b 1 J l b W 9 2 Z W R D b 2 x 1 b W 5 z M S 5 7 Q 0 l H U k V H V 0 s s O T U 5 f S Z x d W 9 0 O y w m c X V v d D t T Z W N 0 a W 9 u M S 9 O U 0 R V S F 8 y M D I x X 1 R h Y i 9 B d X R v U m V t b 3 Z l Z E N v b H V t b n M x L n t D S U d S R U d O T S w 5 N j B 9 J n F 1 b 3 Q 7 L C Z x d W 9 0 O 1 N l Y 3 R p b 2 4 x L 0 5 T R F V I X z I w M j F f V G F i L 0 F 1 d G 9 S Z W 1 v d m V k Q 2 9 s d W 1 u c z E u e 0 N J R 0 5 N Q 0 h H L D k 2 M X 0 m c X V v d D s s J n F 1 b 3 Q 7 U 2 V j d G l v b j E v T l N E V U h f M j A y M V 9 U Y W I v Q X V 0 b 1 J l b W 9 2 Z W R D b 2 x 1 b W 5 z M S 5 7 Q 0 l H U 1 Z M S F I s O T Y y f S Z x d W 9 0 O y w m c X V v d D t T Z W N 0 a W 9 u M S 9 O U 0 R V S F 8 y M D I x X 1 R h Y i 9 B d X R v U m V t b 3 Z l Z E N v b H V t b n M x L n t D S U d J T k Z M V S w 5 N j N 9 J n F 1 b 3 Q 7 L C Z x d W 9 0 O 1 N l Y 3 R p b 2 4 x L 0 5 T R F V I X z I w M j F f V G F i L 0 F 1 d G 9 S Z W 1 v d m V k Q 2 9 s d W 1 u c z E u e 0 N J R 0 5 P S U 5 G L D k 2 N H 0 m c X V v d D s s J n F 1 b 3 Q 7 U 2 V j d G l v b j E v T l N E V U h f M j A y M V 9 U Y W I v Q X V 0 b 1 J l b W 9 2 Z W R D b 2 x 1 b W 5 z M S 5 7 Q 0 l H S U 5 D U l M s O T Y 1 f S Z x d W 9 0 O y w m c X V v d D t T Z W N 0 a W 9 u M S 9 O U 0 R V S F 8 y M D I x X 1 R h Y i 9 B d X R v U m V t b 3 Z l Z E N v b H V t b n M x L n t D S U d T Q V R J U y w 5 N j Z 9 J n F 1 b 3 Q 7 L C Z x d W 9 0 O 1 N l Y 3 R p b 2 4 x L 0 5 T R F V I X z I w M j F f V G F i L 0 F 1 d G 9 S Z W 1 v d m V k Q 2 9 s d W 1 u c z E u e 0 N J R 0 x P V E 1 S L D k 2 N 3 0 m c X V v d D s s J n F 1 b 3 Q 7 U 2 V j d G l v b j E v T l N E V U h f M j A y M V 9 U Y W I v Q X V 0 b 1 J l b W 9 2 Z W R D b 2 x 1 b W 5 z M S 5 7 Q 0 l H V 0 F L R S w 5 N j h 9 J n F 1 b 3 Q 7 L C Z x d W 9 0 O 1 N l Y 3 R p b 2 4 x L 0 5 T R F V I X z I w M j F f V G F i L 0 F 1 d G 9 S Z W 1 v d m V k Q 2 9 s d W 1 u c z E u e 0 5 E U 1 N E R V B O R C w 5 N j l 9 J n F 1 b 3 Q 7 L C Z x d W 9 0 O 1 N l Y 3 R p b 2 4 x L 0 5 T R F V I X z I w M j F f V G F i L 0 F 1 d G 9 S Z W 1 v d m V k Q 2 9 s d W 1 u c z E u e 0 Z U T k R E R V B O R C w 5 N z B 9 J n F 1 b 3 Q 7 L C Z x d W 9 0 O 1 N l Y 3 R p b 2 4 x L 0 5 T R F V I X z I w M j F f V G F i L 0 F 1 d G 9 S Z W 1 v d m V k Q 2 9 s d W 1 u c z E u e 1 B N T k l D R E V Q L D k 3 M X 0 m c X V v d D s s J n F 1 b 3 Q 7 U 2 V j d G l v b j E v T l N E V U h f M j A y M V 9 U Y W I v Q X V 0 b 1 J l b W 9 2 Z W R D b 2 x 1 b W 5 z M S 5 7 S V J Q T U 5 J Q 0 R F U C w 5 N z J 9 J n F 1 b 3 Q 7 L C Z x d W 9 0 O 1 N l Y 3 R p b 2 4 x L 0 5 T R F V I X z I w M j F f V G F i L 0 F 1 d G 9 S Z W 1 v d m V k Q 2 9 s d W 1 u c z E u e 0 l J U E 1 O S U N E R V A s O T c z f S Z x d W 9 0 O y w m c X V v d D t T Z W N 0 a W 9 u M S 9 O U 0 R V S F 8 y M D I x X 1 R h Y i 9 B d X R v U m V t b 3 Z l Z E N v b H V t b n M x L n t V R E F M V E l N R V V T R S w 5 N z R 9 J n F 1 b 3 Q 7 L C Z x d W 9 0 O 1 N l Y 3 R p b 2 4 x L 0 5 T R F V I X z I w M j F f V G F i L 0 F 1 d G 9 S Z W 1 v d m V k Q 2 9 s d W 1 u c z E u e 1 V E Q U x U S U 1 F R 0 V U L D k 3 N X 0 m c X V v d D s s J n F 1 b 3 Q 7 U 2 V j d G l v b j E v T l N E V U h f M j A y M V 9 U Y W I v Q X V 0 b 1 J l b W 9 2 Z W R D b 2 x 1 b W 5 z M S 5 7 V U R B T E x S R 0 F N V F M s O T c 2 f S Z x d W 9 0 O y w m c X V v d D t T Z W N 0 a W 9 u M S 9 O U 0 R V S F 8 y M D I x X 1 R h Y i 9 B d X R v U m V t b 3 Z l Z E N v b H V t b n M x L n t V R E F M V 0 F O V E J B R C w 5 N z d 9 J n F 1 b 3 Q 7 L C Z x d W 9 0 O 1 N l Y 3 R p b 2 4 x L 0 5 T R F V I X z I w M j F f V G F i L 0 F 1 d G 9 S Z W 1 v d m V k Q 2 9 s d W 1 u c z E u e 1 V E Q U x T V F J V U k d F L D k 3 O H 0 m c X V v d D s s J n F 1 b 3 Q 7 U 2 V j d G l v b j E v T l N E V U h f M j A y M V 9 U Y W I v Q X V 0 b 1 J l b W 9 2 Z W R D b 2 x 1 b W 5 z M S 5 7 V U R B T E 5 F R U R N T 1 I s O T c 5 f S Z x d W 9 0 O y w m c X V v d D t T Z W N 0 a W 9 u M S 9 O U 0 R V S F 8 y M D I x X 1 R h Y i 9 B d X R v U m V t b 3 Z l Z E N v b H V t b n M x L n t V R E F M T E V T U 0 V G R i w 5 O D B 9 J n F 1 b 3 Q 7 L C Z x d W 9 0 O 1 N l Y 3 R p b 2 4 x L 0 5 T R F V I X z I w M j F f V G F i L 0 F 1 d G 9 S Z W 1 v d m V k Q 2 9 s d W 1 u c z E u e 1 V E Q U x U U l l T V E 9 Q L D k 4 M X 0 m c X V v d D s s J n F 1 b 3 Q 7 U 2 V j d G l v b j E v T l N E V U h f M j A y M V 9 U Y W I v Q X V 0 b 1 J l b W 9 2 Z W R D b 2 x 1 b W 5 z M S 5 7 V U R B T E 5 P V F N U T 1 A s O T g y f S Z x d W 9 0 O y w m c X V v d D t T Z W N 0 a W 9 u M S 9 O U 0 R V S F 8 y M D I x X 1 R h Y i 9 B d X R v U m V t b 3 Z l Z E N v b H V t b n M x L n t V R E F M V 1 N I U 1 R P U C w 5 O D N 9 J n F 1 b 3 Q 7 L C Z x d W 9 0 O 1 N l Y 3 R p b 2 4 x L 0 5 T R F V I X z I w M j F f V G F i L 0 F 1 d G 9 S Z W 1 v d m V k Q 2 9 s d W 1 u c z E u e 1 V E Q U x I T F R I U F J C L D k 4 N H 0 m c X V v d D s s J n F 1 b 3 Q 7 U 2 V j d G l v b j E v T l N E V U h f M j A y M V 9 U Y W I v Q X V 0 b 1 J l b W 9 2 Z W R D b 2 x 1 b W 5 z M S 5 7 V U R B T E h M V E h D V E Q s O T g 1 f S Z x d W 9 0 O y w m c X V v d D t T Z W N 0 a W 9 u M S 9 O U 0 R V S F 8 y M D I x X 1 R h Y i 9 B d X R v U m V t b 3 Z l Z E N v b H V t b n M x L n t V R E F M T U 5 U T F B S Q i w 5 O D Z 9 J n F 1 b 3 Q 7 L C Z x d W 9 0 O 1 N l Y 3 R p b 2 4 x L 0 5 T R F V I X z I w M j F f V G F i L 0 F 1 d G 9 S Z W 1 v d m V k Q 2 9 s d W 1 u c z E u e 1 V E Q U x N T l R M Q 1 R E L D k 4 N 3 0 m c X V v d D s s J n F 1 b 3 Q 7 U 2 V j d G l v b j E v T l N E V U h f M j A y M V 9 U Y W I v Q X V 0 b 1 J l b W 9 2 Z W R D b 2 x 1 b W 5 z M S 5 7 V U R B T E J M Q 0 t P V V Q s O T g 4 f S Z x d W 9 0 O y w m c X V v d D t T Z W N 0 a W 9 u M S 9 O U 0 R V S F 8 y M D I x X 1 R h Y i 9 B d X R v U m V t b 3 Z l Z E N v b H V t b n M x L n t V R E F M Q k x D S 0 N U R C w 5 O D l 9 J n F 1 b 3 Q 7 L C Z x d W 9 0 O 1 N l Y 3 R p b 2 4 x L 0 5 T R F V I X z I w M j F f V G F i L 0 F 1 d G 9 S Z W 1 v d m V k Q 2 9 s d W 1 u c z E u e 1 V E Q U x T V E 9 Q Q U N U L D k 5 M H 0 m c X V v d D s s J n F 1 b 3 Q 7 U 2 V j d G l v b j E v T l N E V U h f M j A y M V 9 U Y W I v Q X V 0 b 1 J l b W 9 2 Z W R D b 2 x 1 b W 5 z M S 5 7 V U R B T F d P U k t Q U k I s O T k x f S Z x d W 9 0 O y w m c X V v d D t T Z W N 0 a W 9 u M S 9 O U 0 R V S F 8 y M D I x X 1 R h Y i 9 B d X R v U m V t b 3 Z l Z E N v b H V t b n M x L n t V R E F M R k 1 M W V B S Q i w 5 O T J 9 J n F 1 b 3 Q 7 L C Z x d W 9 0 O 1 N l Y 3 R p b 2 4 x L 0 5 T R F V I X z I w M j F f V G F i L 0 F 1 d G 9 S Z W 1 v d m V k Q 2 9 s d W 1 u c z E u e 1 V E Q U x G T U x Z Q 1 R E L D k 5 M 3 0 m c X V v d D s s J n F 1 b 3 Q 7 U 2 V j d G l v b j E v T l N E V U h f M j A y M V 9 U Y W I v Q X V 0 b 1 J l b W 9 2 Z W R D b 2 x 1 b W 5 z M S 5 7 V U R B T E d F V E h V U l Q s O T k 0 f S Z x d W 9 0 O y w m c X V v d D t T Z W N 0 a W 9 u M S 9 O U 0 R V S F 8 y M D I x X 1 R h Y i 9 B d X R v U m V t b 3 Z l Z E N v b H V t b n M x L n t V R E F M V 0 R T V 0 V B V C w 5 O T V 9 J n F 1 b 3 Q 7 L C Z x d W 9 0 O 1 N l Y 3 R p b 2 4 x L 0 5 T R F V I X z I w M j F f V G F i L 0 F 1 d G 9 S Z W 1 v d m V k Q 2 9 s d W 1 u c z E u e 1 V E Q U x X R F R S T U J M L D k 5 N n 0 m c X V v d D s s J n F 1 b 3 Q 7 U 2 V j d G l v b j E v T l N E V U h f M j A y M V 9 U Y W I v Q X V 0 b 1 J l b W 9 2 Z W R D b 2 x 1 b W 5 z M S 5 7 V U R B T F d E U 0 x F R V A s O T k 3 f S Z x d W 9 0 O y w m c X V v d D t T Z W N 0 a W 9 u M S 9 O U 0 R V S F 8 y M D I x X 1 R h Y i 9 B d X R v U m V t b 3 Z l Z E N v b H V t b n M x L n t V R E F M V 0 R W T 0 1 J V C w 5 O T h 9 J n F 1 b 3 Q 7 L C Z x d W 9 0 O 1 N l Y 3 R p b 2 4 x L 0 5 T R F V I X z I w M j F f V G F i L 0 F 1 d G 9 S Z W 1 v d m V k Q 2 9 s d W 1 u c z E u e 1 V E Q U x X R E h B T F V D L D k 5 O X 0 m c X V v d D s s J n F 1 b 3 Q 7 U 2 V j d G l v b j E v T l N E V U h f M j A y M V 9 U Y W I v Q X V 0 b 1 J l b W 9 2 Z W R D b 2 x 1 b W 5 z M S 5 7 V U R B T F d E U 0 l U U 1 Q s M T A w M H 0 m c X V v d D s s J n F 1 b 3 Q 7 U 2 V j d G l v b j E v T l N E V U h f M j A y M V 9 U Y W I v Q X V 0 b 1 J l b W 9 2 Z W R D b 2 x 1 b W 5 z M S 5 7 V U R B T F d E R k x B T l g s M T A w M X 0 m c X V v d D s s J n F 1 b 3 Q 7 U 2 V j d G l v b j E v T l N E V U h f M j A y M V 9 U Y W I v Q X V 0 b 1 J l b W 9 2 Z W R D b 2 x 1 b W 5 z M S 5 7 V U R B T E F W T 0 l E V 0 Q s M T A w M n 0 m c X V v d D s s J n F 1 b 3 Q 7 U 2 V j d G l v b j E v T l N E V U h f M j A y M V 9 U Y W I v Q X V 0 b 1 J l b W 9 2 Z W R D b 2 x 1 b W 5 z M S 5 7 V U R B T E F W V 0 F M Q 0 8 s M T A w M 3 0 m c X V v d D s s J n F 1 b 3 Q 7 U 2 V j d G l v b j E v T l N E V U h f M j A y M V 9 U Y W I v Q X V 0 b 1 J l b W 9 2 Z W R D b 2 x 1 b W 5 z M S 5 7 V U R B T E F W V 1 N W V F I s M T A w N H 0 m c X V v d D s s J n F 1 b 3 Q 7 U 2 V j d G l v b j E v T l N E V U h f M j A y M V 9 U Y W I v Q X V 0 b 1 J l b W 9 2 Z W R D b 2 x 1 b W 5 z M S 5 7 V U R B T E F W V 0 9 U S F I s M T A w N X 0 m c X V v d D s s J n F 1 b 3 Q 7 U 2 V j d G l v b j E v T l N E V U h f M j A y M V 9 U Y W I v Q X V 0 b 1 J l b W 9 2 Z W R D b 2 x 1 b W 5 z M S 5 7 V U R N S l R J T U V V U 0 U s M T A w N n 0 m c X V v d D s s J n F 1 b 3 Q 7 U 2 V j d G l v b j E v T l N E V U h f M j A y M V 9 U Y W I v Q X V 0 b 1 J l b W 9 2 Z W R D b 2 x 1 b W 5 z M S 5 7 V U R N S l R J T U V H R V Q s M T A w N 3 0 m c X V v d D s s J n F 1 b 3 Q 7 U 2 V j d G l v b j E v T l N E V U h f M j A y M V 9 U Y W I v Q X V 0 b 1 J l b W 9 2 Z W R D b 2 x 1 b W 5 z M S 5 7 V U R N S k x S R 0 F N V F M s M T A w O H 0 m c X V v d D s s J n F 1 b 3 Q 7 U 2 V j d G l v b j E v T l N E V U h f M j A y M V 9 U Y W I v Q X V 0 b 1 J l b W 9 2 Z W R D b 2 x 1 b W 5 z M S 5 7 V U R N S l d B T l R C Q U Q s M T A w O X 0 m c X V v d D s s J n F 1 b 3 Q 7 U 2 V j d G l v b j E v T l N E V U h f M j A y M V 9 U Y W I v Q X V 0 b 1 J l b W 9 2 Z W R D b 2 x 1 b W 5 z M S 5 7 V U R N S l N U U l V S R 0 U s M T A x M H 0 m c X V v d D s s J n F 1 b 3 Q 7 U 2 V j d G l v b j E v T l N E V U h f M j A y M V 9 U Y W I v Q X V 0 b 1 J l b W 9 2 Z W R D b 2 x 1 b W 5 z M S 5 7 V U R N S k 5 F R U R N T 1 I s M T A x M X 0 m c X V v d D s s J n F 1 b 3 Q 7 U 2 V j d G l v b j E v T l N E V U h f M j A y M V 9 U Y W I v Q X V 0 b 1 J l b W 9 2 Z W R D b 2 x 1 b W 5 z M S 5 7 V U R N S k x F U 1 N F R k Y s M T A x M n 0 m c X V v d D s s J n F 1 b 3 Q 7 U 2 V j d G l v b j E v T l N E V U h f M j A y M V 9 U Y W I v Q X V 0 b 1 J l b W 9 2 Z W R D b 2 x 1 b W 5 z M S 5 7 V U R N S l R S W V N U T 1 A s M T A x M 3 0 m c X V v d D s s J n F 1 b 3 Q 7 U 2 V j d G l v b j E v T l N E V U h f M j A y M V 9 U Y W I v Q X V 0 b 1 J l b W 9 2 Z W R D b 2 x 1 b W 5 z M S 5 7 V U R N S k 5 P V F N U T 1 A s M T A x N H 0 m c X V v d D s s J n F 1 b 3 Q 7 U 2 V j d G l v b j E v T l N E V U h f M j A y M V 9 U Y W I v Q X V 0 b 1 J l b W 9 2 Z W R D b 2 x 1 b W 5 z M S 5 7 V U R N S l d T S F N U T 1 A s M T A x N X 0 m c X V v d D s s J n F 1 b 3 Q 7 U 2 V j d G l v b j E v T l N E V U h f M j A y M V 9 U Y W I v Q X V 0 b 1 J l b W 9 2 Z W R D b 2 x 1 b W 5 z M S 5 7 V U R N S k h M V E h Q U k I s M T A x N n 0 m c X V v d D s s J n F 1 b 3 Q 7 U 2 V j d G l v b j E v T l N E V U h f M j A y M V 9 U Y W I v Q X V 0 b 1 J l b W 9 2 Z W R D b 2 x 1 b W 5 z M S 5 7 V U R N S k h M V E h D V E Q s M T A x N 3 0 m c X V v d D s s J n F 1 b 3 Q 7 U 2 V j d G l v b j E v T l N E V U h f M j A y M V 9 U Y W I v Q X V 0 b 1 J l b W 9 2 Z W R D b 2 x 1 b W 5 z M S 5 7 V U R N S k 1 O V E x Q U k I s M T A x O H 0 m c X V v d D s s J n F 1 b 3 Q 7 U 2 V j d G l v b j E v T l N E V U h f M j A y M V 9 U Y W I v Q X V 0 b 1 J l b W 9 2 Z W R D b 2 x 1 b W 5 z M S 5 7 V U R N S k 1 O V E x D V E Q s M T A x O X 0 m c X V v d D s s J n F 1 b 3 Q 7 U 2 V j d G l v b j E v T l N E V U h f M j A y M V 9 U Y W I v Q X V 0 b 1 J l b W 9 2 Z W R D b 2 x 1 b W 5 z M S 5 7 V U R N S l N U T 1 B B Q 1 Q s M T A y M H 0 m c X V v d D s s J n F 1 b 3 Q 7 U 2 V j d G l v b j E v T l N E V U h f M j A y M V 9 U Y W I v Q X V 0 b 1 J l b W 9 2 Z W R D b 2 x 1 b W 5 z M S 5 7 V U R N S l d P U k t Q U k I s M T A y M X 0 m c X V v d D s s J n F 1 b 3 Q 7 U 2 V j d G l v b j E v T l N E V U h f M j A y M V 9 U Y W I v Q X V 0 b 1 J l b W 9 2 Z W R D b 2 x 1 b W 5 z M S 5 7 V U R N S k Z N T F l Q U k I s M T A y M n 0 m c X V v d D s s J n F 1 b 3 Q 7 U 2 V j d G l v b j E v T l N E V U h f M j A y M V 9 U Y W I v Q X V 0 b 1 J l b W 9 2 Z W R D b 2 x 1 b W 5 z M S 5 7 V U R N S k Z N T F l D V E Q s M T A y M 3 0 m c X V v d D s s J n F 1 b 3 Q 7 U 2 V j d G l v b j E v T l N E V U h f M j A y M V 9 U Y W I v Q X V 0 b 1 J l b W 9 2 Z W R D b 2 x 1 b W 5 z M S 5 7 V U R N S k d F V E h V U l Q s M T A y N H 0 m c X V v d D s s J n F 1 b 3 Q 7 U 2 V j d G l v b j E v T l N E V U h f M j A y M V 9 U Y W I v Q X V 0 b 1 J l b W 9 2 Z W R D b 2 x 1 b W 5 z M S 5 7 V U R N S l d E Q U 5 H U l k s M T A y N X 0 m c X V v d D s s J n F 1 b 3 Q 7 U 2 V j d G l v b j E v T l N E V U h f M j A y M V 9 U Y W I v Q X V 0 b 1 J l b W 9 2 Z W R D b 2 x 1 b W 5 z M S 5 7 V U R N S l d E R k x B T l g s M T A y N n 0 m c X V v d D s s J n F 1 b 3 Q 7 U 2 V j d G l v b j E v T l N E V U h f M j A y M V 9 U Y W I v Q X V 0 b 1 J l b W 9 2 Z W R D b 2 x 1 b W 5 z M S 5 7 V U R N S l d E U 0 x F R V A s M T A y N 3 0 m c X V v d D s s J n F 1 b 3 Q 7 U 2 V j d G l v b j E v T l N E V U h f M j A y M V 9 U Y W I v Q X V 0 b 1 J l b W 9 2 Z W R D b 2 x 1 b W 5 z M S 5 7 V U R N S l d E Q V B Q R V Q s M T A y O H 0 m c X V v d D s s J n F 1 b 3 Q 7 U 2 V j d G l v b j E v T l N E V U h f M j A y M V 9 U Y W I v Q X V 0 b 1 J l b W 9 2 Z W R D b 2 x 1 b W 5 z M S 5 7 V U R N S l d E U 0 l U U 1 Q s M T A y O X 0 m c X V v d D s s J n F 1 b 3 Q 7 U 2 V j d G l v b j E v T l N E V U h f M j A y M V 9 U Y W I v Q X V 0 b 1 J l b W 9 2 Z W R D b 2 x 1 b W 5 z M S 5 7 V U R N S l d E R E V Q U l M s M T A z M H 0 m c X V v d D s s J n F 1 b 3 Q 7 U 2 V j d G l v b j E v T l N E V U h f M j A y M V 9 U Y W I v Q X V 0 b 1 J l b W 9 2 Z W R D b 2 x 1 b W 5 z M S 5 7 V U R N S l d E U 1 R N Q 0 g s M T A z M X 0 m c X V v d D s s J n F 1 b 3 Q 7 U 2 V j d G l v b j E v T l N E V U h f M j A y M V 9 U Y W I v Q X V 0 b 1 J l b W 9 2 Z W R D b 2 x 1 b W 5 z M S 5 7 V U R N S l d E U 0 h B S 0 U s M T A z M n 0 m c X V v d D s s J n F 1 b 3 Q 7 U 2 V j d G l v b j E v T l N E V U h f M j A y M V 9 U Y W I v Q X V 0 b 1 J l b W 9 2 Z W R D b 2 x 1 b W 5 z M S 5 7 V U R N S l d E U 1 d F Q V Q s M T A z M 3 0 m c X V v d D s s J n F 1 b 3 Q 7 U 2 V j d G l v b j E v T l N E V U h f M j A y M V 9 U Y W I v Q X V 0 b 1 J l b W 9 2 Z W R D b 2 x 1 b W 5 z M S 5 7 V U R N S l d E R k V W R V I s M T A z N H 0 m c X V v d D s s J n F 1 b 3 Q 7 U 2 V j d G l v b j E v T l N E V U h f M j A y M V 9 U Y W I v Q X V 0 b 1 J l b W 9 2 Z W R D b 2 x 1 b W 5 z M S 5 7 V U R N S l d E Q 0 h J T E w s M T A z N X 0 m c X V v d D s s J n F 1 b 3 Q 7 U 2 V j d G l v b j E v T l N E V U h f M j A y M V 9 U Y W I v Q X V 0 b 1 J l b W 9 2 Z W R D b 2 x 1 b W 5 z M S 5 7 V U R N S l d E S E V E Q U M s M T A z N n 0 m c X V v d D s s J n F 1 b 3 Q 7 U 2 V j d G l v b j E v T l N E V U h f M j A y M V 9 U Y W I v Q X V 0 b 1 J l b W 9 2 Z W R D b 2 x 1 b W 5 z M S 5 7 V U R N S k F W T 0 l E V 0 Q s M T A z N 3 0 m c X V v d D s s J n F 1 b 3 Q 7 U 2 V j d G l v b j E v T l N E V U h f M j A y M V 9 U Y W I v Q X V 0 b 1 J l b W 9 2 Z W R D b 2 x 1 b W 5 z M S 5 7 V U R N S k F W V 0 1 B U k o s M T A z O H 0 m c X V v d D s s J n F 1 b 3 Q 7 U 2 V j d G l v b j E v T l N E V U h f M j A y M V 9 U Y W I v Q X V 0 b 1 J l b W 9 2 Z W R D b 2 x 1 b W 5 z M S 5 7 V U R N S k F W V 0 9 U S F I s M T A z O X 0 m c X V v d D s s J n F 1 b 3 Q 7 U 2 V j d G l v b j E v T l N E V U h f M j A y M V 9 U Y W I v Q X V 0 b 1 J l b W 9 2 Z W R D b 2 x 1 b W 5 z M S 5 7 V U R D Q 1 R J T U V V U 0 U s M T A 0 M H 0 m c X V v d D s s J n F 1 b 3 Q 7 U 2 V j d G l v b j E v T l N E V U h f M j A y M V 9 U Y W I v Q X V 0 b 1 J l b W 9 2 Z W R D b 2 x 1 b W 5 z M S 5 7 V U R D Q 1 R J T U V H R V Q s M T A 0 M X 0 m c X V v d D s s J n F 1 b 3 Q 7 U 2 V j d G l v b j E v T l N E V U h f M j A y M V 9 U Y W I v Q X V 0 b 1 J l b W 9 2 Z W R D b 2 x 1 b W 5 z M S 5 7 V U R D Q 0 x S R 0 F N V F M s M T A 0 M n 0 m c X V v d D s s J n F 1 b 3 Q 7 U 2 V j d G l v b j E v T l N E V U h f M j A y M V 9 U Y W I v Q X V 0 b 1 J l b W 9 2 Z W R D b 2 x 1 b W 5 z M S 5 7 V U R D Q 1 d B T l R C Q U Q s M T A 0 M 3 0 m c X V v d D s s J n F 1 b 3 Q 7 U 2 V j d G l v b j E v T l N E V U h f M j A y M V 9 U Y W I v Q X V 0 b 1 J l b W 9 2 Z W R D b 2 x 1 b W 5 z M S 5 7 V U R D Q 1 N U U l V S R 0 U s M T A 0 N H 0 m c X V v d D s s J n F 1 b 3 Q 7 U 2 V j d G l v b j E v T l N E V U h f M j A y M V 9 U Y W I v Q X V 0 b 1 J l b W 9 2 Z W R D b 2 x 1 b W 5 z M S 5 7 V U R D Q 0 5 F R U R N T 1 I s M T A 0 N X 0 m c X V v d D s s J n F 1 b 3 Q 7 U 2 V j d G l v b j E v T l N E V U h f M j A y M V 9 U Y W I v Q X V 0 b 1 J l b W 9 2 Z W R D b 2 x 1 b W 5 z M S 5 7 V U R D Q 0 x F U 1 N F R k Y s M T A 0 N n 0 m c X V v d D s s J n F 1 b 3 Q 7 U 2 V j d G l v b j E v T l N E V U h f M j A y M V 9 U Y W I v Q X V 0 b 1 J l b W 9 2 Z W R D b 2 x 1 b W 5 z M S 5 7 V U R D Q 1 R S W V N U T 1 A s M T A 0 N 3 0 m c X V v d D s s J n F 1 b 3 Q 7 U 2 V j d G l v b j E v T l N E V U h f M j A y M V 9 U Y W I v Q X V 0 b 1 J l b W 9 2 Z W R D b 2 x 1 b W 5 z M S 5 7 V U R D Q 0 5 P V F N U T 1 A s M T A 0 O H 0 m c X V v d D s s J n F 1 b 3 Q 7 U 2 V j d G l v b j E v T l N E V U h f M j A y M V 9 U Y W I v Q X V 0 b 1 J l b W 9 2 Z W R D b 2 x 1 b W 5 z M S 5 7 V U R D Q 1 d T S F N U T 1 A s M T A 0 O X 0 m c X V v d D s s J n F 1 b 3 Q 7 U 2 V j d G l v b j E v T l N E V U h f M j A y M V 9 U Y W I v Q X V 0 b 1 J l b W 9 2 Z W R D b 2 x 1 b W 5 z M S 5 7 V U R D Q 0 h M V E h Q U k I s M T A 1 M H 0 m c X V v d D s s J n F 1 b 3 Q 7 U 2 V j d G l v b j E v T l N E V U h f M j A y M V 9 U Y W I v Q X V 0 b 1 J l b W 9 2 Z W R D b 2 x 1 b W 5 z M S 5 7 V U R D Q 0 h M V E h D V E Q s M T A 1 M X 0 m c X V v d D s s J n F 1 b 3 Q 7 U 2 V j d G l v b j E v T l N E V U h f M j A y M V 9 U Y W I v Q X V 0 b 1 J l b W 9 2 Z W R D b 2 x 1 b W 5 z M S 5 7 V U R D Q 0 1 O V E x Q U k I s M T A 1 M n 0 m c X V v d D s s J n F 1 b 3 Q 7 U 2 V j d G l v b j E v T l N E V U h f M j A y M V 9 U Y W I v Q X V 0 b 1 J l b W 9 2 Z W R D b 2 x 1 b W 5 z M S 5 7 V U R D Q 0 1 O V E x D V E Q s M T A 1 M 3 0 m c X V v d D s s J n F 1 b 3 Q 7 U 2 V j d G l v b j E v T l N E V U h f M j A y M V 9 U Y W I v Q X V 0 b 1 J l b W 9 2 Z W R D b 2 x 1 b W 5 z M S 5 7 V U R D Q 1 N U T 1 B B Q 1 Q s M T A 1 N H 0 m c X V v d D s s J n F 1 b 3 Q 7 U 2 V j d G l v b j E v T l N E V U h f M j A y M V 9 U Y W I v Q X V 0 b 1 J l b W 9 2 Z W R D b 2 x 1 b W 5 z M S 5 7 V U R D Q 1 d P U k t Q U k I s M T A 1 N X 0 m c X V v d D s s J n F 1 b 3 Q 7 U 2 V j d G l v b j E v T l N E V U h f M j A y M V 9 U Y W I v Q X V 0 b 1 J l b W 9 2 Z W R D b 2 x 1 b W 5 z M S 5 7 V U R D Q 0 Z N T F l Q U k I s M T A 1 N n 0 m c X V v d D s s J n F 1 b 3 Q 7 U 2 V j d G l v b j E v T l N E V U h f M j A y M V 9 U Y W I v Q X V 0 b 1 J l b W 9 2 Z W R D b 2 x 1 b W 5 z M S 5 7 V U R D Q 0 Z N T F l D V E Q s M T A 1 N 3 0 m c X V v d D s s J n F 1 b 3 Q 7 U 2 V j d G l v b j E v T l N E V U h f M j A y M V 9 U Y W I v Q X V 0 b 1 J l b W 9 2 Z W R D b 2 x 1 b W 5 z M S 5 7 V U R D Q 0 d F V E h V U l Q s M T A 1 O H 0 m c X V v d D s s J n F 1 b 3 Q 7 U 2 V j d G l v b j E v T l N E V U h f M j A y M V 9 U Y W I v Q X V 0 b 1 J l b W 9 2 Z W R D b 2 x 1 b W 5 z M S 5 7 V U R D Q 1 d E R k x C T F U s M T A 1 O X 0 m c X V v d D s s J n F 1 b 3 Q 7 U 2 V j d G l v b j E v T l N E V U h f M j A y M V 9 U Y W I v Q X V 0 b 1 J l b W 9 2 Z W R D b 2 x 1 b W 5 z M S 5 7 V U R D Q 1 d E V E l S R U Q s M T A 2 M H 0 m c X V v d D s s J n F 1 b 3 Q 7 U 2 V j d G l v b j E v T l N E V U h f M j A y M V 9 U Y W I v Q X V 0 b 1 J l b W 9 2 Z W R D b 2 x 1 b W 5 z M S 5 7 V U R D Q 1 d E R F J F Q U 0 s M T A 2 M X 0 m c X V v d D s s J n F 1 b 3 Q 7 U 2 V j d G l v b j E v T l N E V U h f M j A y M V 9 U Y W I v Q X V 0 b 1 J l b W 9 2 Z W R D b 2 x 1 b W 5 z M S 5 7 V U R D Q 1 d E U 0 x F R V A s M T A 2 M n 0 m c X V v d D s s J n F 1 b 3 Q 7 U 2 V j d G l v b j E v T l N E V U h f M j A y M V 9 U Y W I v Q X V 0 b 1 J l b W 9 2 Z W R D b 2 x 1 b W 5 z M S 5 7 V U R D Q 1 d E S E 5 H U l k s M T A 2 M 3 0 m c X V v d D s s J n F 1 b 3 Q 7 U 2 V j d G l v b j E v T l N E V U h f M j A y M V 9 U Y W I v Q X V 0 b 1 J l b W 9 2 Z W R D b 2 x 1 b W 5 z M S 5 7 V U R D Q 1 d E U 0 l U U 1 Q s M T A 2 N H 0 m c X V v d D s s J n F 1 b 3 Q 7 U 2 V j d G l v b j E v T l N E V U h f M j A y M V 9 U Y W I v Q X V 0 b 1 J l b W 9 2 Z W R D b 2 x 1 b W 5 z M S 5 7 V U R D Q 0 F W T 0 l E V 0 Q s M T A 2 N X 0 m c X V v d D s s J n F 1 b 3 Q 7 U 2 V j d G l v b j E v T l N E V U h f M j A y M V 9 U Y W I v Q X V 0 b 1 J l b W 9 2 Z W R D b 2 x 1 b W 5 z M S 5 7 V U R D Q 0 F W V 0 N P Q 0 4 s M T A 2 N n 0 m c X V v d D s s J n F 1 b 3 Q 7 U 2 V j d G l v b j E v T l N E V U h f M j A y M V 9 U Y W I v Q X V 0 b 1 J l b W 9 2 Z W R D b 2 x 1 b W 5 z M S 5 7 V U R D Q 0 F W V 0 1 F V E g s M T A 2 N 3 0 m c X V v d D s s J n F 1 b 3 Q 7 U 2 V j d G l v b j E v T l N E V U h f M j A y M V 9 U Y W I v Q X V 0 b 1 J l b W 9 2 Z W R D b 2 x 1 b W 5 z M S 5 7 V U R D Q 0 F W V 1 N U S U 0 s M T A 2 O H 0 m c X V v d D s s J n F 1 b 3 Q 7 U 2 V j d G l v b j E v T l N E V U h f M j A y M V 9 U Y W I v Q X V 0 b 1 J l b W 9 2 Z W R D b 2 x 1 b W 5 z M S 5 7 V U R D Q 0 F W V 0 9 U S F I s M T A 2 O X 0 m c X V v d D s s J n F 1 b 3 Q 7 U 2 V j d G l v b j E v T l N E V U h f M j A y M V 9 U Y W I v Q X V 0 b 1 J l b W 9 2 Z W R D b 2 x 1 b W 5 z M S 5 7 V U R I R V R J T U V V U 0 U s M T A 3 M H 0 m c X V v d D s s J n F 1 b 3 Q 7 U 2 V j d G l v b j E v T l N E V U h f M j A y M V 9 U Y W I v Q X V 0 b 1 J l b W 9 2 Z W R D b 2 x 1 b W 5 z M S 5 7 V U R I R V R J T U V H R V Q s M T A 3 M X 0 m c X V v d D s s J n F 1 b 3 Q 7 U 2 V j d G l v b j E v T l N E V U h f M j A y M V 9 U Y W I v Q X V 0 b 1 J l b W 9 2 Z W R D b 2 x 1 b W 5 z M S 5 7 V U R I R U x S R 0 F N V F M s M T A 3 M n 0 m c X V v d D s s J n F 1 b 3 Q 7 U 2 V j d G l v b j E v T l N E V U h f M j A y M V 9 U Y W I v Q X V 0 b 1 J l b W 9 2 Z W R D b 2 x 1 b W 5 z M S 5 7 V U R I R V d B T l R C Q U Q s M T A 3 M 3 0 m c X V v d D s s J n F 1 b 3 Q 7 U 2 V j d G l v b j E v T l N E V U h f M j A y M V 9 U Y W I v Q X V 0 b 1 J l b W 9 2 Z W R D b 2 x 1 b W 5 z M S 5 7 V U R I R V N U U l V S R 0 U s M T A 3 N H 0 m c X V v d D s s J n F 1 b 3 Q 7 U 2 V j d G l v b j E v T l N E V U h f M j A y M V 9 U Y W I v Q X V 0 b 1 J l b W 9 2 Z W R D b 2 x 1 b W 5 z M S 5 7 V U R I R U 5 F R U R N T 1 I s M T A 3 N X 0 m c X V v d D s s J n F 1 b 3 Q 7 U 2 V j d G l v b j E v T l N E V U h f M j A y M V 9 U Y W I v Q X V 0 b 1 J l b W 9 2 Z W R D b 2 x 1 b W 5 z M S 5 7 V U R I R U x F U 1 N F R k Y s M T A 3 N n 0 m c X V v d D s s J n F 1 b 3 Q 7 U 2 V j d G l v b j E v T l N E V U h f M j A y M V 9 U Y W I v Q X V 0 b 1 J l b W 9 2 Z W R D b 2 x 1 b W 5 z M S 5 7 V U R I R V R S W V N U T 1 A s M T A 3 N 3 0 m c X V v d D s s J n F 1 b 3 Q 7 U 2 V j d G l v b j E v T l N E V U h f M j A y M V 9 U Y W I v Q X V 0 b 1 J l b W 9 2 Z W R D b 2 x 1 b W 5 z M S 5 7 V U R I R U 5 P V F N U T 1 A s M T A 3 O H 0 m c X V v d D s s J n F 1 b 3 Q 7 U 2 V j d G l v b j E v T l N E V U h f M j A y M V 9 U Y W I v Q X V 0 b 1 J l b W 9 2 Z W R D b 2 x 1 b W 5 z M S 5 7 V U R I R V d T S F N U T 1 A s M T A 3 O X 0 m c X V v d D s s J n F 1 b 3 Q 7 U 2 V j d G l v b j E v T l N E V U h f M j A y M V 9 U Y W I v Q X V 0 b 1 J l b W 9 2 Z W R D b 2 x 1 b W 5 z M S 5 7 V U R I R U h M V E h Q U k I s M T A 4 M H 0 m c X V v d D s s J n F 1 b 3 Q 7 U 2 V j d G l v b j E v T l N E V U h f M j A y M V 9 U Y W I v Q X V 0 b 1 J l b W 9 2 Z W R D b 2 x 1 b W 5 z M S 5 7 V U R I R U h M V E h D V E Q s M T A 4 M X 0 m c X V v d D s s J n F 1 b 3 Q 7 U 2 V j d G l v b j E v T l N E V U h f M j A y M V 9 U Y W I v Q X V 0 b 1 J l b W 9 2 Z W R D b 2 x 1 b W 5 z M S 5 7 V U R I R U 1 O V E x Q U k I s M T A 4 M n 0 m c X V v d D s s J n F 1 b 3 Q 7 U 2 V j d G l v b j E v T l N E V U h f M j A y M V 9 U Y W I v Q X V 0 b 1 J l b W 9 2 Z W R D b 2 x 1 b W 5 z M S 5 7 V U R I R U 1 O V E x D V E Q s M T A 4 M 3 0 m c X V v d D s s J n F 1 b 3 Q 7 U 2 V j d G l v b j E v T l N E V U h f M j A y M V 9 U Y W I v Q X V 0 b 1 J l b W 9 2 Z W R D b 2 x 1 b W 5 z M S 5 7 V U R I R V N U T 1 B B Q 1 Q s M T A 4 N H 0 m c X V v d D s s J n F 1 b 3 Q 7 U 2 V j d G l v b j E v T l N E V U h f M j A y M V 9 U Y W I v Q X V 0 b 1 J l b W 9 2 Z W R D b 2 x 1 b W 5 z M S 5 7 V U R I R V d P U k t Q U k I s M T A 4 N X 0 m c X V v d D s s J n F 1 b 3 Q 7 U 2 V j d G l v b j E v T l N E V U h f M j A y M V 9 U Y W I v Q X V 0 b 1 J l b W 9 2 Z W R D b 2 x 1 b W 5 z M S 5 7 V U R I R U Z N T F l Q U k I s M T A 4 N n 0 m c X V v d D s s J n F 1 b 3 Q 7 U 2 V j d G l v b j E v T l N E V U h f M j A y M V 9 U Y W I v Q X V 0 b 1 J l b W 9 2 Z W R D b 2 x 1 b W 5 z M S 5 7 V U R I R U Z N T F l D V E Q s M T A 4 N 3 0 m c X V v d D s s J n F 1 b 3 Q 7 U 2 V j d G l v b j E v T l N E V U h f M j A y M V 9 U Y W I v Q X V 0 b 1 J l b W 9 2 Z W R D b 2 x 1 b W 5 z M S 5 7 V U R I R U d F V E h V U l Q s M T A 4 O H 0 m c X V v d D s s J n F 1 b 3 Q 7 U 2 V j d G l v b j E v T l N E V U h f M j A y M V 9 U Y W I v Q X V 0 b 1 J l b W 9 2 Z W R D b 2 x 1 b W 5 z M S 5 7 V U R I R V d E R k x C T F U s M T A 4 O X 0 m c X V v d D s s J n F 1 b 3 Q 7 U 2 V j d G l v b j E v T l N E V U h f M j A y M V 9 U Y W I v Q X V 0 b 1 J l b W 9 2 Z W R D b 2 x 1 b W 5 z M S 5 7 V U R I R V d E V k 9 N S V Q s M T A 5 M H 0 m c X V v d D s s J n F 1 b 3 Q 7 U 2 V j d G l v b j E v T l N E V U h f M j A y M V 9 U Y W I v Q X V 0 b 1 J l b W 9 2 Z W R D b 2 x 1 b W 5 z M S 5 7 V U R I R V d E Q 1 J B T V A s M T A 5 M X 0 m c X V v d D s s J n F 1 b 3 Q 7 U 2 V j d G l v b j E v T l N E V U h f M j A y M V 9 U Y W I v Q X V 0 b 1 J l b W 9 2 Z W R D b 2 x 1 b W 5 z M S 5 7 V U R I R V d E U l V O T l k s M T A 5 M n 0 m c X V v d D s s J n F 1 b 3 Q 7 U 2 V j d G l v b j E v T l N E V U h f M j A y M V 9 U Y W I v Q X V 0 b 1 J l b W 9 2 Z W R D b 2 x 1 b W 5 z M S 5 7 V U R I R V d E U 1 d F Q V Q s M T A 5 M 3 0 m c X V v d D s s J n F 1 b 3 Q 7 U 2 V j d G l v b j E v T l N E V U h f M j A y M V 9 U Y W I v Q X V 0 b 1 J l b W 9 2 Z W R D b 2 x 1 b W 5 z M S 5 7 V U R I R V d E R E l B U l I s M T A 5 N H 0 m c X V v d D s s J n F 1 b 3 Q 7 U 2 V j d G l v b j E v T l N E V U h f M j A y M V 9 U Y W I v Q X V 0 b 1 J l b W 9 2 Z W R D b 2 x 1 b W 5 z M S 5 7 V U R I R V d E W U F X T l M s M T A 5 N X 0 m c X V v d D s s J n F 1 b 3 Q 7 U 2 V j d G l v b j E v T l N E V U h f M j A y M V 9 U Y W I v Q X V 0 b 1 J l b W 9 2 Z W R D b 2 x 1 b W 5 z M S 5 7 V U R I R V d E R k V W R V I s M T A 5 N n 0 m c X V v d D s s J n F 1 b 3 Q 7 U 2 V j d G l v b j E v T l N E V U h f M j A y M V 9 U Y W I v Q X V 0 b 1 J l b W 9 2 Z W R D b 2 x 1 b W 5 z M S 5 7 V U R I R V d E U 0 x F R V A s M T A 5 N 3 0 m c X V v d D s s J n F 1 b 3 Q 7 U 2 V j d G l v b j E v T l N E V U h f M j A y M V 9 U Y W I v Q X V 0 b 1 J l b W 9 2 Z W R D b 2 x 1 b W 5 z M S 5 7 V U R I R U F W T 0 l E V 0 Q s M T A 5 O H 0 m c X V v d D s s J n F 1 b 3 Q 7 U 2 V j d G l v b j E v T l N E V U h f M j A y M V 9 U Y W I v Q X V 0 b 1 J l b W 9 2 Z W R D b 2 x 1 b W 5 z M S 5 7 V U R I R U F W V 0 h F U k 4 s M T A 5 O X 0 m c X V v d D s s J n F 1 b 3 Q 7 U 2 V j d G l v b j E v T l N E V U h f M j A y M V 9 U Y W I v Q X V 0 b 1 J l b W 9 2 Z W R D b 2 x 1 b W 5 z M S 5 7 V U R I R U F W V 1 B O U k w s M T E w M H 0 m c X V v d D s s J n F 1 b 3 Q 7 U 2 V j d G l v b j E v T l N E V U h f M j A y M V 9 U Y W I v Q X V 0 b 1 J l b W 9 2 Z W R D b 2 x 1 b W 5 z M S 5 7 V U R I R U F W V 0 9 U S F I s M T E w M X 0 m c X V v d D s s J n F 1 b 3 Q 7 U 2 V j d G l v b j E v T l N E V U h f M j A y M V 9 U Y W I v Q X V 0 b 1 J l b W 9 2 Z W R D b 2 x 1 b W 5 z M S 5 7 V U R I Q V R J T U V V U 0 U s M T E w M n 0 m c X V v d D s s J n F 1 b 3 Q 7 U 2 V j d G l v b j E v T l N E V U h f M j A y M V 9 U Y W I v Q X V 0 b 1 J l b W 9 2 Z W R D b 2 x 1 b W 5 z M S 5 7 V U R I Q V R J T U V H R V Q s M T E w M 3 0 m c X V v d D s s J n F 1 b 3 Q 7 U 2 V j d G l v b j E v T l N E V U h f M j A y M V 9 U Y W I v Q X V 0 b 1 J l b W 9 2 Z W R D b 2 x 1 b W 5 z M S 5 7 V U R I Q U x S R 0 F N V F M s M T E w N H 0 m c X V v d D s s J n F 1 b 3 Q 7 U 2 V j d G l v b j E v T l N E V U h f M j A y M V 9 U Y W I v Q X V 0 b 1 J l b W 9 2 Z W R D b 2 x 1 b W 5 z M S 5 7 V U R I Q V d B T l R C Q U Q s M T E w N X 0 m c X V v d D s s J n F 1 b 3 Q 7 U 2 V j d G l v b j E v T l N E V U h f M j A y M V 9 U Y W I v Q X V 0 b 1 J l b W 9 2 Z W R D b 2 x 1 b W 5 z M S 5 7 V U R I Q V N U U l V S R 0 U s M T E w N n 0 m c X V v d D s s J n F 1 b 3 Q 7 U 2 V j d G l v b j E v T l N E V U h f M j A y M V 9 U Y W I v Q X V 0 b 1 J l b W 9 2 Z W R D b 2 x 1 b W 5 z M S 5 7 V U R I Q U 5 F R U R N T 1 I s M T E w N 3 0 m c X V v d D s s J n F 1 b 3 Q 7 U 2 V j d G l v b j E v T l N E V U h f M j A y M V 9 U Y W I v Q X V 0 b 1 J l b W 9 2 Z W R D b 2 x 1 b W 5 z M S 5 7 V U R I Q U x F U 1 N F R k Y s M T E w O H 0 m c X V v d D s s J n F 1 b 3 Q 7 U 2 V j d G l v b j E v T l N E V U h f M j A y M V 9 U Y W I v Q X V 0 b 1 J l b W 9 2 Z W R D b 2 x 1 b W 5 z M S 5 7 V U R I Q V R S W V N U T 1 A s M T E w O X 0 m c X V v d D s s J n F 1 b 3 Q 7 U 2 V j d G l v b j E v T l N E V U h f M j A y M V 9 U Y W I v Q X V 0 b 1 J l b W 9 2 Z W R D b 2 x 1 b W 5 z M S 5 7 V U R I Q U 5 P V F N U T 1 A s M T E x M H 0 m c X V v d D s s J n F 1 b 3 Q 7 U 2 V j d G l v b j E v T l N E V U h f M j A y M V 9 U Y W I v Q X V 0 b 1 J l b W 9 2 Z W R D b 2 x 1 b W 5 z M S 5 7 V U R I Q V d T S F N U T 1 A s M T E x M X 0 m c X V v d D s s J n F 1 b 3 Q 7 U 2 V j d G l v b j E v T l N E V U h f M j A y M V 9 U Y W I v Q X V 0 b 1 J l b W 9 2 Z W R D b 2 x 1 b W 5 z M S 5 7 V U R I Q U h M V E h Q U k I s M T E x M n 0 m c X V v d D s s J n F 1 b 3 Q 7 U 2 V j d G l v b j E v T l N E V U h f M j A y M V 9 U Y W I v Q X V 0 b 1 J l b W 9 2 Z W R D b 2 x 1 b W 5 z M S 5 7 V U R I Q U h M V E h D V E Q s M T E x M 3 0 m c X V v d D s s J n F 1 b 3 Q 7 U 2 V j d G l v b j E v T l N E V U h f M j A y M V 9 U Y W I v Q X V 0 b 1 J l b W 9 2 Z W R D b 2 x 1 b W 5 z M S 5 7 V U R I Q U 1 O V E x Q U k I s M T E x N H 0 m c X V v d D s s J n F 1 b 3 Q 7 U 2 V j d G l v b j E v T l N E V U h f M j A y M V 9 U Y W I v Q X V 0 b 1 J l b W 9 2 Z W R D b 2 x 1 b W 5 z M S 5 7 V U R I Q U 1 O V E x D V E Q s M T E x N X 0 m c X V v d D s s J n F 1 b 3 Q 7 U 2 V j d G l v b j E v T l N E V U h f M j A y M V 9 U Y W I v Q X V 0 b 1 J l b W 9 2 Z W R D b 2 x 1 b W 5 z M S 5 7 V U R I Q V N U T 1 B B Q 1 Q s M T E x N n 0 m c X V v d D s s J n F 1 b 3 Q 7 U 2 V j d G l v b j E v T l N E V U h f M j A y M V 9 U Y W I v Q X V 0 b 1 J l b W 9 2 Z W R D b 2 x 1 b W 5 z M S 5 7 V U R I Q V d P U k t Q U k I s M T E x N 3 0 m c X V v d D s s J n F 1 b 3 Q 7 U 2 V j d G l v b j E v T l N E V U h f M j A y M V 9 U Y W I v Q X V 0 b 1 J l b W 9 2 Z W R D b 2 x 1 b W 5 z M S 5 7 V U R I Q U Z N T F l Q U k I s M T E x O H 0 m c X V v d D s s J n F 1 b 3 Q 7 U 2 V j d G l v b j E v T l N E V U h f M j A y M V 9 U Y W I v Q X V 0 b 1 J l b W 9 2 Z W R D b 2 x 1 b W 5 z M S 5 7 V U R I Q U Z N T F l D V E Q s M T E x O X 0 m c X V v d D s s J n F 1 b 3 Q 7 U 2 V j d G l v b j E v T l N E V U h f M j A y M V 9 U Y W I v Q X V 0 b 1 J l b W 9 2 Z W R D b 2 x 1 b W 5 z M S 5 7 V U R I Q U d F V E h V U l Q s M T E y M H 0 m c X V v d D s s J n F 1 b 3 Q 7 U 2 V j d G l v b j E v T l N E V U h f M j A y M V 9 U Y W I v Q X V 0 b 1 J l b W 9 2 Z W R D b 2 x 1 b W 5 z M S 5 7 V U R J T l R J T U V V U 0 U s M T E y M X 0 m c X V v d D s s J n F 1 b 3 Q 7 U 2 V j d G l v b j E v T l N E V U h f M j A y M V 9 U Y W I v Q X V 0 b 1 J l b W 9 2 Z W R D b 2 x 1 b W 5 z M S 5 7 V U R J T l R J T U V H R V Q s M T E y M n 0 m c X V v d D s s J n F 1 b 3 Q 7 U 2 V j d G l v b j E v T l N E V U h f M j A y M V 9 U Y W I v Q X V 0 b 1 J l b W 9 2 Z W R D b 2 x 1 b W 5 z M S 5 7 V U R J T k x S R 0 F N V F M s M T E y M 3 0 m c X V v d D s s J n F 1 b 3 Q 7 U 2 V j d G l v b j E v T l N E V U h f M j A y M V 9 U Y W I v Q X V 0 b 1 J l b W 9 2 Z W R D b 2 x 1 b W 5 z M S 5 7 V U R J T l d B T l R C Q U Q s M T E y N H 0 m c X V v d D s s J n F 1 b 3 Q 7 U 2 V j d G l v b j E v T l N E V U h f M j A y M V 9 U Y W I v Q X V 0 b 1 J l b W 9 2 Z W R D b 2 x 1 b W 5 z M S 5 7 V U R J T l N U U l V S R 0 U s M T E y N X 0 m c X V v d D s s J n F 1 b 3 Q 7 U 2 V j d G l v b j E v T l N E V U h f M j A y M V 9 U Y W I v Q X V 0 b 1 J l b W 9 2 Z W R D b 2 x 1 b W 5 z M S 5 7 V U R J T k 5 F R U R N T 1 I s M T E y N n 0 m c X V v d D s s J n F 1 b 3 Q 7 U 2 V j d G l v b j E v T l N E V U h f M j A y M V 9 U Y W I v Q X V 0 b 1 J l b W 9 2 Z W R D b 2 x 1 b W 5 z M S 5 7 V U R J T k x F U 1 N F R k Y s M T E y N 3 0 m c X V v d D s s J n F 1 b 3 Q 7 U 2 V j d G l v b j E v T l N E V U h f M j A y M V 9 U Y W I v Q X V 0 b 1 J l b W 9 2 Z W R D b 2 x 1 b W 5 z M S 5 7 V U R J T l R S W V N U T 1 A s M T E y O H 0 m c X V v d D s s J n F 1 b 3 Q 7 U 2 V j d G l v b j E v T l N E V U h f M j A y M V 9 U Y W I v Q X V 0 b 1 J l b W 9 2 Z W R D b 2 x 1 b W 5 z M S 5 7 V U R J T k 5 P V F N U T 1 A s M T E y O X 0 m c X V v d D s s J n F 1 b 3 Q 7 U 2 V j d G l v b j E v T l N E V U h f M j A y M V 9 U Y W I v Q X V 0 b 1 J l b W 9 2 Z W R D b 2 x 1 b W 5 z M S 5 7 V U R J T l d T S F N U T 1 A s M T E z M H 0 m c X V v d D s s J n F 1 b 3 Q 7 U 2 V j d G l v b j E v T l N E V U h f M j A y M V 9 U Y W I v Q X V 0 b 1 J l b W 9 2 Z W R D b 2 x 1 b W 5 z M S 5 7 V U R J T k h M V E h Q U k I s M T E z M X 0 m c X V v d D s s J n F 1 b 3 Q 7 U 2 V j d G l v b j E v T l N E V U h f M j A y M V 9 U Y W I v Q X V 0 b 1 J l b W 9 2 Z W R D b 2 x 1 b W 5 z M S 5 7 V U R J T k h M V E h D V E Q s M T E z M n 0 m c X V v d D s s J n F 1 b 3 Q 7 U 2 V j d G l v b j E v T l N E V U h f M j A y M V 9 U Y W I v Q X V 0 b 1 J l b W 9 2 Z W R D b 2 x 1 b W 5 z M S 5 7 V U R J T k 1 O V E x Q U k I s M T E z M 3 0 m c X V v d D s s J n F 1 b 3 Q 7 U 2 V j d G l v b j E v T l N E V U h f M j A y M V 9 U Y W I v Q X V 0 b 1 J l b W 9 2 Z W R D b 2 x 1 b W 5 z M S 5 7 V U R J T k 1 O V E x D V E Q s M T E z N H 0 m c X V v d D s s J n F 1 b 3 Q 7 U 2 V j d G l v b j E v T l N E V U h f M j A y M V 9 U Y W I v Q X V 0 b 1 J l b W 9 2 Z W R D b 2 x 1 b W 5 z M S 5 7 V U R J T l N U T 1 B B Q 1 Q s M T E z N X 0 m c X V v d D s s J n F 1 b 3 Q 7 U 2 V j d G l v b j E v T l N E V U h f M j A y M V 9 U Y W I v Q X V 0 b 1 J l b W 9 2 Z W R D b 2 x 1 b W 5 z M S 5 7 V U R J T l d P U k t Q U k I s M T E z N n 0 m c X V v d D s s J n F 1 b 3 Q 7 U 2 V j d G l v b j E v T l N E V U h f M j A y M V 9 U Y W I v Q X V 0 b 1 J l b W 9 2 Z W R D b 2 x 1 b W 5 z M S 5 7 V U R J T k Z N T F l Q U k I s M T E z N 3 0 m c X V v d D s s J n F 1 b 3 Q 7 U 2 V j d G l v b j E v T l N E V U h f M j A y M V 9 U Y W I v Q X V 0 b 1 J l b W 9 2 Z W R D b 2 x 1 b W 5 z M S 5 7 V U R J T k Z N T F l D V E Q s M T E z O H 0 m c X V v d D s s J n F 1 b 3 Q 7 U 2 V j d G l v b j E v T l N E V U h f M j A y M V 9 U Y W I v Q X V 0 b 1 J l b W 9 2 Z W R D b 2 x 1 b W 5 z M S 5 7 V U R J T k d F V E h V U l Q s M T E z O X 0 m c X V v d D s s J n F 1 b 3 Q 7 U 2 V j d G l v b j E v T l N E V U h f M j A y M V 9 U Y W I v Q X V 0 b 1 J l b W 9 2 Z W R D b 2 x 1 b W 5 z M S 5 7 V U R N R V R J T U V V U 0 U s M T E 0 M H 0 m c X V v d D s s J n F 1 b 3 Q 7 U 2 V j d G l v b j E v T l N E V U h f M j A y M V 9 U Y W I v Q X V 0 b 1 J l b W 9 2 Z W R D b 2 x 1 b W 5 z M S 5 7 V U R N R V R J T U V H R V Q s M T E 0 M X 0 m c X V v d D s s J n F 1 b 3 Q 7 U 2 V j d G l v b j E v T l N E V U h f M j A y M V 9 U Y W I v Q X V 0 b 1 J l b W 9 2 Z W R D b 2 x 1 b W 5 z M S 5 7 V U R N R U x S R 0 F N V F M s M T E 0 M n 0 m c X V v d D s s J n F 1 b 3 Q 7 U 2 V j d G l v b j E v T l N E V U h f M j A y M V 9 U Y W I v Q X V 0 b 1 J l b W 9 2 Z W R D b 2 x 1 b W 5 z M S 5 7 V U R N R V d B T l R C Q U Q s M T E 0 M 3 0 m c X V v d D s s J n F 1 b 3 Q 7 U 2 V j d G l v b j E v T l N E V U h f M j A y M V 9 U Y W I v Q X V 0 b 1 J l b W 9 2 Z W R D b 2 x 1 b W 5 z M S 5 7 V U R N R V N U U l V S R 0 U s M T E 0 N H 0 m c X V v d D s s J n F 1 b 3 Q 7 U 2 V j d G l v b j E v T l N E V U h f M j A y M V 9 U Y W I v Q X V 0 b 1 J l b W 9 2 Z W R D b 2 x 1 b W 5 z M S 5 7 V U R N R U 5 F R U R N T 1 I s M T E 0 N X 0 m c X V v d D s s J n F 1 b 3 Q 7 U 2 V j d G l v b j E v T l N E V U h f M j A y M V 9 U Y W I v Q X V 0 b 1 J l b W 9 2 Z W R D b 2 x 1 b W 5 z M S 5 7 V U R N R U x F U 1 N F R k Y s M T E 0 N n 0 m c X V v d D s s J n F 1 b 3 Q 7 U 2 V j d G l v b j E v T l N E V U h f M j A y M V 9 U Y W I v Q X V 0 b 1 J l b W 9 2 Z W R D b 2 x 1 b W 5 z M S 5 7 V U R N R V R S W V N U T 1 A s M T E 0 N 3 0 m c X V v d D s s J n F 1 b 3 Q 7 U 2 V j d G l v b j E v T l N E V U h f M j A y M V 9 U Y W I v Q X V 0 b 1 J l b W 9 2 Z W R D b 2 x 1 b W 5 z M S 5 7 V U R N R U 5 P V F N U T 1 A s M T E 0 O H 0 m c X V v d D s s J n F 1 b 3 Q 7 U 2 V j d G l v b j E v T l N E V U h f M j A y M V 9 U Y W I v Q X V 0 b 1 J l b W 9 2 Z W R D b 2 x 1 b W 5 z M S 5 7 V U R N R V d T S F N U T 1 A s M T E 0 O X 0 m c X V v d D s s J n F 1 b 3 Q 7 U 2 V j d G l v b j E v T l N E V U h f M j A y M V 9 U Y W I v Q X V 0 b 1 J l b W 9 2 Z W R D b 2 x 1 b W 5 z M S 5 7 V U R N R U h M V E h Q U k I s M T E 1 M H 0 m c X V v d D s s J n F 1 b 3 Q 7 U 2 V j d G l v b j E v T l N E V U h f M j A y M V 9 U Y W I v Q X V 0 b 1 J l b W 9 2 Z W R D b 2 x 1 b W 5 z M S 5 7 V U R N R U h M V E h D V E Q s M T E 1 M X 0 m c X V v d D s s J n F 1 b 3 Q 7 U 2 V j d G l v b j E v T l N E V U h f M j A y M V 9 U Y W I v Q X V 0 b 1 J l b W 9 2 Z W R D b 2 x 1 b W 5 z M S 5 7 V U R N R U 1 O V E x Q U k I s M T E 1 M n 0 m c X V v d D s s J n F 1 b 3 Q 7 U 2 V j d G l v b j E v T l N E V U h f M j A y M V 9 U Y W I v Q X V 0 b 1 J l b W 9 2 Z W R D b 2 x 1 b W 5 z M S 5 7 V U R N R U 1 O V E x D V E Q s M T E 1 M 3 0 m c X V v d D s s J n F 1 b 3 Q 7 U 2 V j d G l v b j E v T l N E V U h f M j A y M V 9 U Y W I v Q X V 0 b 1 J l b W 9 2 Z W R D b 2 x 1 b W 5 z M S 5 7 V U R N R V N U T 1 B B Q 1 Q s M T E 1 N H 0 m c X V v d D s s J n F 1 b 3 Q 7 U 2 V j d G l v b j E v T l N E V U h f M j A y M V 9 U Y W I v Q X V 0 b 1 J l b W 9 2 Z W R D b 2 x 1 b W 5 z M S 5 7 V U R N R V d P U k t Q U k I s M T E 1 N X 0 m c X V v d D s s J n F 1 b 3 Q 7 U 2 V j d G l v b j E v T l N E V U h f M j A y M V 9 U Y W I v Q X V 0 b 1 J l b W 9 2 Z W R D b 2 x 1 b W 5 z M S 5 7 V U R N R U Z N T F l Q U k I s M T E 1 N n 0 m c X V v d D s s J n F 1 b 3 Q 7 U 2 V j d G l v b j E v T l N E V U h f M j A y M V 9 U Y W I v Q X V 0 b 1 J l b W 9 2 Z W R D b 2 x 1 b W 5 z M S 5 7 V U R N R U Z N T F l D V E Q s M T E 1 N 3 0 m c X V v d D s s J n F 1 b 3 Q 7 U 2 V j d G l v b j E v T l N E V U h f M j A y M V 9 U Y W I v Q X V 0 b 1 J l b W 9 2 Z W R D b 2 x 1 b W 5 z M S 5 7 V U R N R U d F V E h V U l Q s M T E 1 O H 0 m c X V v d D s s J n F 1 b 3 Q 7 U 2 V j d G l v b j E v T l N E V U h f M j A y M V 9 U Y W I v Q X V 0 b 1 J l b W 9 2 Z W R D b 2 x 1 b W 5 z M S 5 7 V U R N R V d E R k x C T F U s M T E 1 O X 0 m c X V v d D s s J n F 1 b 3 Q 7 U 2 V j d G l v b j E v T l N E V U h f M j A y M V 9 U Y W I v Q X V 0 b 1 J l b W 9 2 Z W R D b 2 x 1 b W 5 z M S 5 7 V U R N R V d E V E l S R U Q s M T E 2 M H 0 m c X V v d D s s J n F 1 b 3 Q 7 U 2 V j d G l v b j E v T l N E V U h f M j A y M V 9 U Y W I v Q X V 0 b 1 J l b W 9 2 Z W R D b 2 x 1 b W 5 z M S 5 7 V U R N R V d E R F J F Q U 0 s M T E 2 M X 0 m c X V v d D s s J n F 1 b 3 Q 7 U 2 V j d G l v b j E v T l N E V U h f M j A y M V 9 U Y W I v Q X V 0 b 1 J l b W 9 2 Z W R D b 2 x 1 b W 5 z M S 5 7 V U R N R V d E U 0 x F R V A s M T E 2 M n 0 m c X V v d D s s J n F 1 b 3 Q 7 U 2 V j d G l v b j E v T l N E V U h f M j A y M V 9 U Y W I v Q X V 0 b 1 J l b W 9 2 Z W R D b 2 x 1 b W 5 z M S 5 7 V U R N R V d E S E 5 H U l k s M T E 2 M 3 0 m c X V v d D s s J n F 1 b 3 Q 7 U 2 V j d G l v b j E v T l N E V U h f M j A y M V 9 U Y W I v Q X V 0 b 1 J l b W 9 2 Z W R D b 2 x 1 b W 5 z M S 5 7 V U R N R V d E U 0 l U U 1 Q s M T E 2 N H 0 m c X V v d D s s J n F 1 b 3 Q 7 U 2 V j d G l v b j E v T l N E V U h f M j A y M V 9 U Y W I v Q X V 0 b 1 J l b W 9 2 Z W R D b 2 x 1 b W 5 z M S 5 7 V U R N R U F W T 0 l E V 0 Q s M T E 2 N X 0 m c X V v d D s s J n F 1 b 3 Q 7 U 2 V j d G l v b j E v T l N E V U h f M j A y M V 9 U Y W I v Q X V 0 b 1 J l b W 9 2 Z W R D b 2 x 1 b W 5 z M S 5 7 V U R N R U F W V 0 1 F V E g s M T E 2 N n 0 m c X V v d D s s J n F 1 b 3 Q 7 U 2 V j d G l v b j E v T l N E V U h f M j A y M V 9 U Y W I v Q X V 0 b 1 J l b W 9 2 Z W R D b 2 x 1 b W 5 z M S 5 7 V U R N R U F W V 0 N P Q 0 4 s M T E 2 N 3 0 m c X V v d D s s J n F 1 b 3 Q 7 U 2 V j d G l v b j E v T l N E V U h f M j A y M V 9 U Y W I v Q X V 0 b 1 J l b W 9 2 Z W R D b 2 x 1 b W 5 z M S 5 7 V U R N R U F W V 1 N U S U 0 s M T E 2 O H 0 m c X V v d D s s J n F 1 b 3 Q 7 U 2 V j d G l v b j E v T l N E V U h f M j A y M V 9 U Y W I v Q X V 0 b 1 J l b W 9 2 Z W R D b 2 x 1 b W 5 z M S 5 7 V U R N R U F W V 0 9 U S F I s M T E 2 O X 0 m c X V v d D s s J n F 1 b 3 Q 7 U 2 V j d G l v b j E v T l N E V U h f M j A y M V 9 U Y W I v Q X V 0 b 1 J l b W 9 2 Z W R D b 2 x 1 b W 5 z M S 5 7 V U R Q U l R J T U V V U 0 U s M T E 3 M H 0 m c X V v d D s s J n F 1 b 3 Q 7 U 2 V j d G l v b j E v T l N E V U h f M j A y M V 9 U Y W I v Q X V 0 b 1 J l b W 9 2 Z W R D b 2 x 1 b W 5 z M S 5 7 V U R Q U l R J T U V H R V Q s M T E 3 M X 0 m c X V v d D s s J n F 1 b 3 Q 7 U 2 V j d G l v b j E v T l N E V U h f M j A y M V 9 U Y W I v Q X V 0 b 1 J l b W 9 2 Z W R D b 2 x 1 b W 5 z M S 5 7 V U R Q U k x S R 0 F N V F M s M T E 3 M n 0 m c X V v d D s s J n F 1 b 3 Q 7 U 2 V j d G l v b j E v T l N E V U h f M j A y M V 9 U Y W I v Q X V 0 b 1 J l b W 9 2 Z W R D b 2 x 1 b W 5 z M S 5 7 V U R Q U l d B T l R C Q U Q s M T E 3 M 3 0 m c X V v d D s s J n F 1 b 3 Q 7 U 2 V j d G l v b j E v T l N E V U h f M j A y M V 9 U Y W I v Q X V 0 b 1 J l b W 9 2 Z W R D b 2 x 1 b W 5 z M S 5 7 V U R Q U l N U U l V S R 0 U s M T E 3 N H 0 m c X V v d D s s J n F 1 b 3 Q 7 U 2 V j d G l v b j E v T l N E V U h f M j A y M V 9 U Y W I v Q X V 0 b 1 J l b W 9 2 Z W R D b 2 x 1 b W 5 z M S 5 7 V U R Q U k 5 F R U R N T 1 I s M T E 3 N X 0 m c X V v d D s s J n F 1 b 3 Q 7 U 2 V j d G l v b j E v T l N E V U h f M j A y M V 9 U Y W I v Q X V 0 b 1 J l b W 9 2 Z W R D b 2 x 1 b W 5 z M S 5 7 V U R Q U k x F U 1 N F R k Y s M T E 3 N n 0 m c X V v d D s s J n F 1 b 3 Q 7 U 2 V j d G l v b j E v T l N E V U h f M j A y M V 9 U Y W I v Q X V 0 b 1 J l b W 9 2 Z W R D b 2 x 1 b W 5 z M S 5 7 V U R Q U l R S W V N U T 1 A s M T E 3 N 3 0 m c X V v d D s s J n F 1 b 3 Q 7 U 2 V j d G l v b j E v T l N E V U h f M j A y M V 9 U Y W I v Q X V 0 b 1 J l b W 9 2 Z W R D b 2 x 1 b W 5 z M S 5 7 V U R Q U k 5 P V F N U T 1 A s M T E 3 O H 0 m c X V v d D s s J n F 1 b 3 Q 7 U 2 V j d G l v b j E v T l N E V U h f M j A y M V 9 U Y W I v Q X V 0 b 1 J l b W 9 2 Z W R D b 2 x 1 b W 5 z M S 5 7 V U R Q U l d T S F N U T 1 A s M T E 3 O X 0 m c X V v d D s s J n F 1 b 3 Q 7 U 2 V j d G l v b j E v T l N E V U h f M j A y M V 9 U Y W I v Q X V 0 b 1 J l b W 9 2 Z W R D b 2 x 1 b W 5 z M S 5 7 V U R Q U k h M V E h Q U k I s M T E 4 M H 0 m c X V v d D s s J n F 1 b 3 Q 7 U 2 V j d G l v b j E v T l N E V U h f M j A y M V 9 U Y W I v Q X V 0 b 1 J l b W 9 2 Z W R D b 2 x 1 b W 5 z M S 5 7 V U R Q U k h M V E h D V E Q s M T E 4 M X 0 m c X V v d D s s J n F 1 b 3 Q 7 U 2 V j d G l v b j E v T l N E V U h f M j A y M V 9 U Y W I v Q X V 0 b 1 J l b W 9 2 Z W R D b 2 x 1 b W 5 z M S 5 7 V U R Q U k 1 O V E x Q U k I s M T E 4 M n 0 m c X V v d D s s J n F 1 b 3 Q 7 U 2 V j d G l v b j E v T l N E V U h f M j A y M V 9 U Y W I v Q X V 0 b 1 J l b W 9 2 Z W R D b 2 x 1 b W 5 z M S 5 7 V U R Q U k 1 O V E x D V E Q s M T E 4 M 3 0 m c X V v d D s s J n F 1 b 3 Q 7 U 2 V j d G l v b j E v T l N E V U h f M j A y M V 9 U Y W I v Q X V 0 b 1 J l b W 9 2 Z W R D b 2 x 1 b W 5 z M S 5 7 V U R Q U l N U T 1 B B Q 1 Q s M T E 4 N H 0 m c X V v d D s s J n F 1 b 3 Q 7 U 2 V j d G l v b j E v T l N E V U h f M j A y M V 9 U Y W I v Q X V 0 b 1 J l b W 9 2 Z W R D b 2 x 1 b W 5 z M S 5 7 V U R Q U l d P U k t Q U k I s M T E 4 N X 0 m c X V v d D s s J n F 1 b 3 Q 7 U 2 V j d G l v b j E v T l N E V U h f M j A y M V 9 U Y W I v Q X V 0 b 1 J l b W 9 2 Z W R D b 2 x 1 b W 5 z M S 5 7 V U R Q U k Z N T F l Q U k I s M T E 4 N n 0 m c X V v d D s s J n F 1 b 3 Q 7 U 2 V j d G l v b j E v T l N E V U h f M j A y M V 9 U Y W I v Q X V 0 b 1 J l b W 9 2 Z W R D b 2 x 1 b W 5 z M S 5 7 V U R Q U k Z N T F l D V E Q s M T E 4 N 3 0 m c X V v d D s s J n F 1 b 3 Q 7 U 2 V j d G l v b j E v T l N E V U h f M j A y M V 9 U Y W I v Q X V 0 b 1 J l b W 9 2 Z W R D b 2 x 1 b W 5 z M S 5 7 V U R Q U k d F V E h V U l Q s M T E 4 O H 0 m c X V v d D s s J n F 1 b 3 Q 7 U 2 V j d G l v b j E v T l N E V U h f M j A y M V 9 U Y W I v Q X V 0 b 1 J l b W 9 2 Z W R D b 2 x 1 b W 5 z M S 5 7 V U R Q U l d E R k x C T F U s M T E 4 O X 0 m c X V v d D s s J n F 1 b 3 Q 7 U 2 V j d G l v b j E v T l N E V U h f M j A y M V 9 U Y W I v Q X V 0 b 1 J l b W 9 2 Z W R D b 2 x 1 b W 5 z M S 5 7 V U R Q U l d E V k 9 N S V Q s M T E 5 M H 0 m c X V v d D s s J n F 1 b 3 Q 7 U 2 V j d G l v b j E v T l N E V U h f M j A y M V 9 U Y W I v Q X V 0 b 1 J l b W 9 2 Z W R D b 2 x 1 b W 5 z M S 5 7 V U R Q U l d E Q 1 J B T V A s M T E 5 M X 0 m c X V v d D s s J n F 1 b 3 Q 7 U 2 V j d G l v b j E v T l N E V U h f M j A y M V 9 U Y W I v Q X V 0 b 1 J l b W 9 2 Z W R D b 2 x 1 b W 5 z M S 5 7 V U R Q U l d E U l V O T l k s M T E 5 M n 0 m c X V v d D s s J n F 1 b 3 Q 7 U 2 V j d G l v b j E v T l N E V U h f M j A y M V 9 U Y W I v Q X V 0 b 1 J l b W 9 2 Z W R D b 2 x 1 b W 5 z M S 5 7 V U R Q U l d E U 1 d F Q V Q s M T E 5 M 3 0 m c X V v d D s s J n F 1 b 3 Q 7 U 2 V j d G l v b j E v T l N E V U h f M j A y M V 9 U Y W I v Q X V 0 b 1 J l b W 9 2 Z W R D b 2 x 1 b W 5 z M S 5 7 V U R Q U l d E R E l B U l I s M T E 5 N H 0 m c X V v d D s s J n F 1 b 3 Q 7 U 2 V j d G l v b j E v T l N E V U h f M j A y M V 9 U Y W I v Q X V 0 b 1 J l b W 9 2 Z W R D b 2 x 1 b W 5 z M S 5 7 V U R Q U l d E W U F X T l M s M T E 5 N X 0 m c X V v d D s s J n F 1 b 3 Q 7 U 2 V j d G l v b j E v T l N E V U h f M j A y M V 9 U Y W I v Q X V 0 b 1 J l b W 9 2 Z W R D b 2 x 1 b W 5 z M S 5 7 V U R Q U l d E R k V W R V I s M T E 5 N n 0 m c X V v d D s s J n F 1 b 3 Q 7 U 2 V j d G l v b j E v T l N E V U h f M j A y M V 9 U Y W I v Q X V 0 b 1 J l b W 9 2 Z W R D b 2 x 1 b W 5 z M S 5 7 V U R Q U l d E U 0 x F R V A s M T E 5 N 3 0 m c X V v d D s s J n F 1 b 3 Q 7 U 2 V j d G l v b j E v T l N E V U h f M j A y M V 9 U Y W I v Q X V 0 b 1 J l b W 9 2 Z W R D b 2 x 1 b W 5 z M S 5 7 V U R Q U k F W T 0 l E V 0 Q s M T E 5 O H 0 m c X V v d D s s J n F 1 b 3 Q 7 U 2 V j d G l v b j E v T l N E V U h f M j A y M V 9 U Y W I v Q X V 0 b 1 J l b W 9 2 Z W R D b 2 x 1 b W 5 z M S 5 7 V U R Q U k F W V 1 B O U k w s M T E 5 O X 0 m c X V v d D s s J n F 1 b 3 Q 7 U 2 V j d G l v b j E v T l N E V U h f M j A y M V 9 U Y W I v Q X V 0 b 1 J l b W 9 2 Z W R D b 2 x 1 b W 5 z M S 5 7 V U R Q U k F W V 0 h F U k 4 s M T I w M H 0 m c X V v d D s s J n F 1 b 3 Q 7 U 2 V j d G l v b j E v T l N E V U h f M j A y M V 9 U Y W I v Q X V 0 b 1 J l b W 9 2 Z W R D b 2 x 1 b W 5 z M S 5 7 V U R Q U k F W V 0 9 U S F I s M T I w M X 0 m c X V v d D s s J n F 1 b 3 Q 7 U 2 V j d G l v b j E v T l N E V U h f M j A y M V 9 U Y W I v Q X V 0 b 1 J l b W 9 2 Z W R D b 2 x 1 b W 5 z M S 5 7 V U R U U l R J T U V V U 0 U s M T I w M n 0 m c X V v d D s s J n F 1 b 3 Q 7 U 2 V j d G l v b j E v T l N E V U h f M j A y M V 9 U Y W I v Q X V 0 b 1 J l b W 9 2 Z W R D b 2 x 1 b W 5 z M S 5 7 V U R U U l R J T U V H R V Q s M T I w M 3 0 m c X V v d D s s J n F 1 b 3 Q 7 U 2 V j d G l v b j E v T l N E V U h f M j A y M V 9 U Y W I v Q X V 0 b 1 J l b W 9 2 Z W R D b 2 x 1 b W 5 z M S 5 7 V U R U U k x S R 0 F N V F M s M T I w N H 0 m c X V v d D s s J n F 1 b 3 Q 7 U 2 V j d G l v b j E v T l N E V U h f M j A y M V 9 U Y W I v Q X V 0 b 1 J l b W 9 2 Z W R D b 2 x 1 b W 5 z M S 5 7 V U R U U l d B T l R C Q U Q s M T I w N X 0 m c X V v d D s s J n F 1 b 3 Q 7 U 2 V j d G l v b j E v T l N E V U h f M j A y M V 9 U Y W I v Q X V 0 b 1 J l b W 9 2 Z W R D b 2 x 1 b W 5 z M S 5 7 V U R U U l N U U l V S R 0 U s M T I w N n 0 m c X V v d D s s J n F 1 b 3 Q 7 U 2 V j d G l v b j E v T l N E V U h f M j A y M V 9 U Y W I v Q X V 0 b 1 J l b W 9 2 Z W R D b 2 x 1 b W 5 z M S 5 7 V U R U U k 5 F R U R N T 1 I s M T I w N 3 0 m c X V v d D s s J n F 1 b 3 Q 7 U 2 V j d G l v b j E v T l N E V U h f M j A y M V 9 U Y W I v Q X V 0 b 1 J l b W 9 2 Z W R D b 2 x 1 b W 5 z M S 5 7 V U R U U k x F U 1 N F R k Y s M T I w O H 0 m c X V v d D s s J n F 1 b 3 Q 7 U 2 V j d G l v b j E v T l N E V U h f M j A y M V 9 U Y W I v Q X V 0 b 1 J l b W 9 2 Z W R D b 2 x 1 b W 5 z M S 5 7 V U R U U l R S W V N U T 1 A s M T I w O X 0 m c X V v d D s s J n F 1 b 3 Q 7 U 2 V j d G l v b j E v T l N E V U h f M j A y M V 9 U Y W I v Q X V 0 b 1 J l b W 9 2 Z W R D b 2 x 1 b W 5 z M S 5 7 V U R U U k 5 P V F N U T 1 A s M T I x M H 0 m c X V v d D s s J n F 1 b 3 Q 7 U 2 V j d G l v b j E v T l N E V U h f M j A y M V 9 U Y W I v Q X V 0 b 1 J l b W 9 2 Z W R D b 2 x 1 b W 5 z M S 5 7 V U R U U l d T S F N U T 1 A s M T I x M X 0 m c X V v d D s s J n F 1 b 3 Q 7 U 2 V j d G l v b j E v T l N E V U h f M j A y M V 9 U Y W I v Q X V 0 b 1 J l b W 9 2 Z W R D b 2 x 1 b W 5 z M S 5 7 V U R U U k h M V E h Q U k I s M T I x M n 0 m c X V v d D s s J n F 1 b 3 Q 7 U 2 V j d G l v b j E v T l N E V U h f M j A y M V 9 U Y W I v Q X V 0 b 1 J l b W 9 2 Z W R D b 2 x 1 b W 5 z M S 5 7 V U R U U k h M V E h D V E Q s M T I x M 3 0 m c X V v d D s s J n F 1 b 3 Q 7 U 2 V j d G l v b j E v T l N E V U h f M j A y M V 9 U Y W I v Q X V 0 b 1 J l b W 9 2 Z W R D b 2 x 1 b W 5 z M S 5 7 V U R U U k 1 O V E x Q U k I s M T I x N H 0 m c X V v d D s s J n F 1 b 3 Q 7 U 2 V j d G l v b j E v T l N E V U h f M j A y M V 9 U Y W I v Q X V 0 b 1 J l b W 9 2 Z W R D b 2 x 1 b W 5 z M S 5 7 V U R U U k 1 O V E x D V E Q s M T I x N X 0 m c X V v d D s s J n F 1 b 3 Q 7 U 2 V j d G l v b j E v T l N E V U h f M j A y M V 9 U Y W I v Q X V 0 b 1 J l b W 9 2 Z W R D b 2 x 1 b W 5 z M S 5 7 V U R U U l N U T 1 B B Q 1 Q s M T I x N n 0 m c X V v d D s s J n F 1 b 3 Q 7 U 2 V j d G l v b j E v T l N E V U h f M j A y M V 9 U Y W I v Q X V 0 b 1 J l b W 9 2 Z W R D b 2 x 1 b W 5 z M S 5 7 V U R U U l d P U k t Q U k I s M T I x N 3 0 m c X V v d D s s J n F 1 b 3 Q 7 U 2 V j d G l v b j E v T l N E V U h f M j A y M V 9 U Y W I v Q X V 0 b 1 J l b W 9 2 Z W R D b 2 x 1 b W 5 z M S 5 7 V U R U U k Z N T F l Q U k I s M T I x O H 0 m c X V v d D s s J n F 1 b 3 Q 7 U 2 V j d G l v b j E v T l N E V U h f M j A y M V 9 U Y W I v Q X V 0 b 1 J l b W 9 2 Z W R D b 2 x 1 b W 5 z M S 5 7 V U R U U k Z N T F l D V E Q s M T I x O X 0 m c X V v d D s s J n F 1 b 3 Q 7 U 2 V j d G l v b j E v T l N E V U h f M j A y M V 9 U Y W I v Q X V 0 b 1 J l b W 9 2 Z W R D b 2 x 1 b W 5 z M S 5 7 V U R U U k d F V E h V U l Q s M T I y M H 0 m c X V v d D s s J n F 1 b 3 Q 7 U 2 V j d G l v b j E v T l N E V U h f M j A y M V 9 U Y W I v Q X V 0 b 1 J l b W 9 2 Z W R D b 2 x 1 b W 5 z M S 5 7 V U R U U l d E U 1 d F Q V Q s M T I y M X 0 m c X V v d D s s J n F 1 b 3 Q 7 U 2 V j d G l v b j E v T l N E V U h f M j A y M V 9 U Y W I v Q X V 0 b 1 J l b W 9 2 Z W R D b 2 x 1 b W 5 z M S 5 7 V U R U U l d E V F J N Q k w s M T I y M n 0 m c X V v d D s s J n F 1 b 3 Q 7 U 2 V j d G l v b j E v T l N E V U h f M j A y M V 9 U Y W I v Q X V 0 b 1 J l b W 9 2 Z W R D b 2 x 1 b W 5 z M S 5 7 V U R U U l d E U 0 x F R V A s M T I y M 3 0 m c X V v d D s s J n F 1 b 3 Q 7 U 2 V j d G l v b j E v T l N E V U h f M j A y M V 9 U Y W I v Q X V 0 b 1 J l b W 9 2 Z W R D b 2 x 1 b W 5 z M S 5 7 V U R U U l d E V k 9 N S V Q s M T I y N H 0 m c X V v d D s s J n F 1 b 3 Q 7 U 2 V j d G l v b j E v T l N E V U h f M j A y M V 9 U Y W I v Q X V 0 b 1 J l b W 9 2 Z W R D b 2 x 1 b W 5 z M S 5 7 V U R U U l d E S E F M V U M s M T I y N X 0 m c X V v d D s s J n F 1 b 3 Q 7 U 2 V j d G l v b j E v T l N E V U h f M j A y M V 9 U Y W I v Q X V 0 b 1 J l b W 9 2 Z W R D b 2 x 1 b W 5 z M S 5 7 V U R U U l d E U 0 l U U 1 Q s M T I y N n 0 m c X V v d D s s J n F 1 b 3 Q 7 U 2 V j d G l v b j E v T l N E V U h f M j A y M V 9 U Y W I v Q X V 0 b 1 J l b W 9 2 Z W R D b 2 x 1 b W 5 z M S 5 7 V U R U U l d E R k x B T l g s M T I y N 3 0 m c X V v d D s s J n F 1 b 3 Q 7 U 2 V j d G l v b j E v T l N E V U h f M j A y M V 9 U Y W I v Q X V 0 b 1 J l b W 9 2 Z W R D b 2 x 1 b W 5 z M S 5 7 V U R U U k F W T 0 l E V 0 Q s M T I y O H 0 m c X V v d D s s J n F 1 b 3 Q 7 U 2 V j d G l v b j E v T l N E V U h f M j A y M V 9 U Y W I v Q X V 0 b 1 J l b W 9 2 Z W R D b 2 x 1 b W 5 z M S 5 7 V U R U U k F W V 1 N W V F I s M T I y O X 0 m c X V v d D s s J n F 1 b 3 Q 7 U 2 V j d G l v b j E v T l N E V U h f M j A y M V 9 U Y W I v Q X V 0 b 1 J l b W 9 2 Z W R D b 2 x 1 b W 5 z M S 5 7 V U R U U k F W V 0 F M Q 0 8 s M T I z M H 0 m c X V v d D s s J n F 1 b 3 Q 7 U 2 V j d G l v b j E v T l N E V U h f M j A y M V 9 U Y W I v Q X V 0 b 1 J l b W 9 2 Z W R D b 2 x 1 b W 5 z M S 5 7 V U R U U k F W V 0 9 U S F I s M T I z M X 0 m c X V v d D s s J n F 1 b 3 Q 7 U 2 V j d G l v b j E v T l N E V U h f M j A y M V 9 U Y W I v Q X V 0 b 1 J l b W 9 2 Z W R D b 2 x 1 b W 5 z M S 5 7 V U R T V F R J T U V V U 0 U s M T I z M n 0 m c X V v d D s s J n F 1 b 3 Q 7 U 2 V j d G l v b j E v T l N E V U h f M j A y M V 9 U Y W I v Q X V 0 b 1 J l b W 9 2 Z W R D b 2 x 1 b W 5 z M S 5 7 V U R T V F R J T U V H R V Q s M T I z M 3 0 m c X V v d D s s J n F 1 b 3 Q 7 U 2 V j d G l v b j E v T l N E V U h f M j A y M V 9 U Y W I v Q X V 0 b 1 J l b W 9 2 Z W R D b 2 x 1 b W 5 z M S 5 7 V U R T V E x S R 0 F N V F M s M T I z N H 0 m c X V v d D s s J n F 1 b 3 Q 7 U 2 V j d G l v b j E v T l N E V U h f M j A y M V 9 U Y W I v Q X V 0 b 1 J l b W 9 2 Z W R D b 2 x 1 b W 5 z M S 5 7 V U R T V F d B T l R C Q U Q s M T I z N X 0 m c X V v d D s s J n F 1 b 3 Q 7 U 2 V j d G l v b j E v T l N E V U h f M j A y M V 9 U Y W I v Q X V 0 b 1 J l b W 9 2 Z W R D b 2 x 1 b W 5 z M S 5 7 V U R T V F N U U l V S R 0 U s M T I z N n 0 m c X V v d D s s J n F 1 b 3 Q 7 U 2 V j d G l v b j E v T l N E V U h f M j A y M V 9 U Y W I v Q X V 0 b 1 J l b W 9 2 Z W R D b 2 x 1 b W 5 z M S 5 7 V U R T V E 5 F R U R N T 1 I s M T I z N 3 0 m c X V v d D s s J n F 1 b 3 Q 7 U 2 V j d G l v b j E v T l N E V U h f M j A y M V 9 U Y W I v Q X V 0 b 1 J l b W 9 2 Z W R D b 2 x 1 b W 5 z M S 5 7 V U R T V E x F U 1 N F R k Y s M T I z O H 0 m c X V v d D s s J n F 1 b 3 Q 7 U 2 V j d G l v b j E v T l N E V U h f M j A y M V 9 U Y W I v Q X V 0 b 1 J l b W 9 2 Z W R D b 2 x 1 b W 5 z M S 5 7 V U R T V F R S W V N U T 1 A s M T I z O X 0 m c X V v d D s s J n F 1 b 3 Q 7 U 2 V j d G l v b j E v T l N E V U h f M j A y M V 9 U Y W I v Q X V 0 b 1 J l b W 9 2 Z W R D b 2 x 1 b W 5 z M S 5 7 V U R T V E 5 P V F N U T 1 A s M T I 0 M H 0 m c X V v d D s s J n F 1 b 3 Q 7 U 2 V j d G l v b j E v T l N E V U h f M j A y M V 9 U Y W I v Q X V 0 b 1 J l b W 9 2 Z W R D b 2 x 1 b W 5 z M S 5 7 V U R T V F d T S F N U T 1 A s M T I 0 M X 0 m c X V v d D s s J n F 1 b 3 Q 7 U 2 V j d G l v b j E v T l N E V U h f M j A y M V 9 U Y W I v Q X V 0 b 1 J l b W 9 2 Z W R D b 2 x 1 b W 5 z M S 5 7 V U R T V E h M V E h Q U k I s M T I 0 M n 0 m c X V v d D s s J n F 1 b 3 Q 7 U 2 V j d G l v b j E v T l N E V U h f M j A y M V 9 U Y W I v Q X V 0 b 1 J l b W 9 2 Z W R D b 2 x 1 b W 5 z M S 5 7 V U R T V E h M V E h D V E Q s M T I 0 M 3 0 m c X V v d D s s J n F 1 b 3 Q 7 U 2 V j d G l v b j E v T l N E V U h f M j A y M V 9 U Y W I v Q X V 0 b 1 J l b W 9 2 Z W R D b 2 x 1 b W 5 z M S 5 7 V U R T V E 1 O V E x Q U k I s M T I 0 N H 0 m c X V v d D s s J n F 1 b 3 Q 7 U 2 V j d G l v b j E v T l N E V U h f M j A y M V 9 U Y W I v Q X V 0 b 1 J l b W 9 2 Z W R D b 2 x 1 b W 5 z M S 5 7 V U R T V E 1 O V E x D V E Q s M T I 0 N X 0 m c X V v d D s s J n F 1 b 3 Q 7 U 2 V j d G l v b j E v T l N E V U h f M j A y M V 9 U Y W I v Q X V 0 b 1 J l b W 9 2 Z W R D b 2 x 1 b W 5 z M S 5 7 V U R T V F N U T 1 B B Q 1 Q s M T I 0 N n 0 m c X V v d D s s J n F 1 b 3 Q 7 U 2 V j d G l v b j E v T l N E V U h f M j A y M V 9 U Y W I v Q X V 0 b 1 J l b W 9 2 Z W R D b 2 x 1 b W 5 z M S 5 7 V U R T V F d P U k t Q U k I s M T I 0 N 3 0 m c X V v d D s s J n F 1 b 3 Q 7 U 2 V j d G l v b j E v T l N E V U h f M j A y M V 9 U Y W I v Q X V 0 b 1 J l b W 9 2 Z W R D b 2 x 1 b W 5 z M S 5 7 V U R T V E Z N T F l Q U k I s M T I 0 O H 0 m c X V v d D s s J n F 1 b 3 Q 7 U 2 V j d G l v b j E v T l N E V U h f M j A y M V 9 U Y W I v Q X V 0 b 1 J l b W 9 2 Z W R D b 2 x 1 b W 5 z M S 5 7 V U R T V E Z N T F l D V E Q s M T I 0 O X 0 m c X V v d D s s J n F 1 b 3 Q 7 U 2 V j d G l v b j E v T l N E V U h f M j A y M V 9 U Y W I v Q X V 0 b 1 J l b W 9 2 Z W R D b 2 x 1 b W 5 z M S 5 7 V U R T V E d F V E h V U l Q s M T I 1 M H 0 m c X V v d D s s J n F 1 b 3 Q 7 U 2 V j d G l v b j E v T l N E V U h f M j A y M V 9 U Y W I v Q X V 0 b 1 J l b W 9 2 Z W R D b 2 x 1 b W 5 z M S 5 7 V U R T V F d E R k x C T F U s M T I 1 M X 0 m c X V v d D s s J n F 1 b 3 Q 7 U 2 V j d G l v b j E v T l N E V U h f M j A y M V 9 U Y W I v Q X V 0 b 1 J l b W 9 2 Z W R D b 2 x 1 b W 5 z M S 5 7 V U R T V F d E V E l S R U Q s M T I 1 M n 0 m c X V v d D s s J n F 1 b 3 Q 7 U 2 V j d G l v b j E v T l N E V U h f M j A y M V 9 U Y W I v Q X V 0 b 1 J l b W 9 2 Z W R D b 2 x 1 b W 5 z M S 5 7 V U R T V F d E R F J F Q U 0 s M T I 1 M 3 0 m c X V v d D s s J n F 1 b 3 Q 7 U 2 V j d G l v b j E v T l N E V U h f M j A y M V 9 U Y W I v Q X V 0 b 1 J l b W 9 2 Z W R D b 2 x 1 b W 5 z M S 5 7 V U R T V F d E U 0 x F R V A s M T I 1 N H 0 m c X V v d D s s J n F 1 b 3 Q 7 U 2 V j d G l v b j E v T l N E V U h f M j A y M V 9 U Y W I v Q X V 0 b 1 J l b W 9 2 Z W R D b 2 x 1 b W 5 z M S 5 7 V U R T V F d E S E 5 H U l k s M T I 1 N X 0 m c X V v d D s s J n F 1 b 3 Q 7 U 2 V j d G l v b j E v T l N E V U h f M j A y M V 9 U Y W I v Q X V 0 b 1 J l b W 9 2 Z W R D b 2 x 1 b W 5 z M S 5 7 V U R T V F d E U 0 l U U 1 Q s M T I 1 N n 0 m c X V v d D s s J n F 1 b 3 Q 7 U 2 V j d G l v b j E v T l N E V U h f M j A y M V 9 U Y W I v Q X V 0 b 1 J l b W 9 2 Z W R D b 2 x 1 b W 5 z M S 5 7 V U R T V E F W T 0 l E V 0 Q s M T I 1 N 3 0 m c X V v d D s s J n F 1 b 3 Q 7 U 2 V j d G l v b j E v T l N E V U h f M j A y M V 9 U Y W I v Q X V 0 b 1 J l b W 9 2 Z W R D b 2 x 1 b W 5 z M S 5 7 V U R T V E F W V 1 N U S U 0 s M T I 1 O H 0 m c X V v d D s s J n F 1 b 3 Q 7 U 2 V j d G l v b j E v T l N E V U h f M j A y M V 9 U Y W I v Q X V 0 b 1 J l b W 9 2 Z W R D b 2 x 1 b W 5 z M S 5 7 V U R T V E F W V 0 N P Q 0 4 s M T I 1 O X 0 m c X V v d D s s J n F 1 b 3 Q 7 U 2 V j d G l v b j E v T l N E V U h f M j A y M V 9 U Y W I v Q X V 0 b 1 J l b W 9 2 Z W R D b 2 x 1 b W 5 z M S 5 7 V U R T V E F W V 0 1 F V E g s M T I 2 M H 0 m c X V v d D s s J n F 1 b 3 Q 7 U 2 V j d G l v b j E v T l N E V U h f M j A y M V 9 U Y W I v Q X V 0 b 1 J l b W 9 2 Z W R D b 2 x 1 b W 5 z M S 5 7 V U R T V E F W V 0 9 U S F I s M T I 2 M X 0 m c X V v d D s s J n F 1 b 3 Q 7 U 2 V j d G l v b j E v T l N E V U h f M j A y M V 9 U Y W I v Q X V 0 b 1 J l b W 9 2 Z W R D b 2 x 1 b W 5 z M S 5 7 V U R T V l R J T U V V U 0 U s M T I 2 M n 0 m c X V v d D s s J n F 1 b 3 Q 7 U 2 V j d G l v b j E v T l N E V U h f M j A y M V 9 U Y W I v Q X V 0 b 1 J l b W 9 2 Z W R D b 2 x 1 b W 5 z M S 5 7 V U R T V l R J T U V H R V Q s M T I 2 M 3 0 m c X V v d D s s J n F 1 b 3 Q 7 U 2 V j d G l v b j E v T l N E V U h f M j A y M V 9 U Y W I v Q X V 0 b 1 J l b W 9 2 Z W R D b 2 x 1 b W 5 z M S 5 7 V U R T V k x S R 0 F N V F M s M T I 2 N H 0 m c X V v d D s s J n F 1 b 3 Q 7 U 2 V j d G l v b j E v T l N E V U h f M j A y M V 9 U Y W I v Q X V 0 b 1 J l b W 9 2 Z W R D b 2 x 1 b W 5 z M S 5 7 V U R T V l d B T l R C Q U Q s M T I 2 N X 0 m c X V v d D s s J n F 1 b 3 Q 7 U 2 V j d G l v b j E v T l N E V U h f M j A y M V 9 U Y W I v Q X V 0 b 1 J l b W 9 2 Z W R D b 2 x 1 b W 5 z M S 5 7 V U R T V l N U U l V S R 0 U s M T I 2 N n 0 m c X V v d D s s J n F 1 b 3 Q 7 U 2 V j d G l v b j E v T l N E V U h f M j A y M V 9 U Y W I v Q X V 0 b 1 J l b W 9 2 Z W R D b 2 x 1 b W 5 z M S 5 7 V U R T V k 5 F R U R N T 1 I s M T I 2 N 3 0 m c X V v d D s s J n F 1 b 3 Q 7 U 2 V j d G l v b j E v T l N E V U h f M j A y M V 9 U Y W I v Q X V 0 b 1 J l b W 9 2 Z W R D b 2 x 1 b W 5 z M S 5 7 V U R T V k x F U 1 N F R k Y s M T I 2 O H 0 m c X V v d D s s J n F 1 b 3 Q 7 U 2 V j d G l v b j E v T l N E V U h f M j A y M V 9 U Y W I v Q X V 0 b 1 J l b W 9 2 Z W R D b 2 x 1 b W 5 z M S 5 7 V U R T V l R S W V N U T 1 A s M T I 2 O X 0 m c X V v d D s s J n F 1 b 3 Q 7 U 2 V j d G l v b j E v T l N E V U h f M j A y M V 9 U Y W I v Q X V 0 b 1 J l b W 9 2 Z W R D b 2 x 1 b W 5 z M S 5 7 V U R T V k 5 P V F N U T 1 A s M T I 3 M H 0 m c X V v d D s s J n F 1 b 3 Q 7 U 2 V j d G l v b j E v T l N E V U h f M j A y M V 9 U Y W I v Q X V 0 b 1 J l b W 9 2 Z W R D b 2 x 1 b W 5 z M S 5 7 V U R T V l d T S F N U T 1 A s M T I 3 M X 0 m c X V v d D s s J n F 1 b 3 Q 7 U 2 V j d G l v b j E v T l N E V U h f M j A y M V 9 U Y W I v Q X V 0 b 1 J l b W 9 2 Z W R D b 2 x 1 b W 5 z M S 5 7 V U R T V k h M V E h Q U k I s M T I 3 M n 0 m c X V v d D s s J n F 1 b 3 Q 7 U 2 V j d G l v b j E v T l N E V U h f M j A y M V 9 U Y W I v Q X V 0 b 1 J l b W 9 2 Z W R D b 2 x 1 b W 5 z M S 5 7 V U R T V k h M V E h D V E Q s M T I 3 M 3 0 m c X V v d D s s J n F 1 b 3 Q 7 U 2 V j d G l v b j E v T l N E V U h f M j A y M V 9 U Y W I v Q X V 0 b 1 J l b W 9 2 Z W R D b 2 x 1 b W 5 z M S 5 7 V U R T V k 1 O V E x Q U k I s M T I 3 N H 0 m c X V v d D s s J n F 1 b 3 Q 7 U 2 V j d G l v b j E v T l N E V U h f M j A y M V 9 U Y W I v Q X V 0 b 1 J l b W 9 2 Z W R D b 2 x 1 b W 5 z M S 5 7 V U R T V k 1 O V E x D V E Q s M T I 3 N X 0 m c X V v d D s s J n F 1 b 3 Q 7 U 2 V j d G l v b j E v T l N E V U h f M j A y M V 9 U Y W I v Q X V 0 b 1 J l b W 9 2 Z W R D b 2 x 1 b W 5 z M S 5 7 V U R T V l N U T 1 B B Q 1 Q s M T I 3 N n 0 m c X V v d D s s J n F 1 b 3 Q 7 U 2 V j d G l v b j E v T l N E V U h f M j A y M V 9 U Y W I v Q X V 0 b 1 J l b W 9 2 Z W R D b 2 x 1 b W 5 z M S 5 7 V U R T V l d P U k t Q U k I s M T I 3 N 3 0 m c X V v d D s s J n F 1 b 3 Q 7 U 2 V j d G l v b j E v T l N E V U h f M j A y M V 9 U Y W I v Q X V 0 b 1 J l b W 9 2 Z W R D b 2 x 1 b W 5 z M S 5 7 V U R T V k Z N T F l Q U k I s M T I 3 O H 0 m c X V v d D s s J n F 1 b 3 Q 7 U 2 V j d G l v b j E v T l N E V U h f M j A y M V 9 U Y W I v Q X V 0 b 1 J l b W 9 2 Z W R D b 2 x 1 b W 5 z M S 5 7 V U R T V k Z N T F l D V E Q s M T I 3 O X 0 m c X V v d D s s J n F 1 b 3 Q 7 U 2 V j d G l v b j E v T l N E V U h f M j A y M V 9 U Y W I v Q X V 0 b 1 J l b W 9 2 Z W R D b 2 x 1 b W 5 z M S 5 7 V U R T V k d F V E h V U l Q s M T I 4 M H 0 m c X V v d D s s J n F 1 b 3 Q 7 U 2 V j d G l v b j E v T l N E V U h f M j A y M V 9 U Y W I v Q X V 0 b 1 J l b W 9 2 Z W R D b 2 x 1 b W 5 z M S 5 7 V U R T V l d E U 1 d F Q V Q s M T I 4 M X 0 m c X V v d D s s J n F 1 b 3 Q 7 U 2 V j d G l v b j E v T l N E V U h f M j A y M V 9 U Y W I v Q X V 0 b 1 J l b W 9 2 Z W R D b 2 x 1 b W 5 z M S 5 7 V U R T V l d E V F J N Q k w s M T I 4 M n 0 m c X V v d D s s J n F 1 b 3 Q 7 U 2 V j d G l v b j E v T l N E V U h f M j A y M V 9 U Y W I v Q X V 0 b 1 J l b W 9 2 Z W R D b 2 x 1 b W 5 z M S 5 7 V U R T V l d E U 0 x F R V A s M T I 4 M 3 0 m c X V v d D s s J n F 1 b 3 Q 7 U 2 V j d G l v b j E v T l N E V U h f M j A y M V 9 U Y W I v Q X V 0 b 1 J l b W 9 2 Z W R D b 2 x 1 b W 5 z M S 5 7 V U R T V l d E V k 9 N S V Q s M T I 4 N H 0 m c X V v d D s s J n F 1 b 3 Q 7 U 2 V j d G l v b j E v T l N E V U h f M j A y M V 9 U Y W I v Q X V 0 b 1 J l b W 9 2 Z W R D b 2 x 1 b W 5 z M S 5 7 V U R T V l d E S E F M V U M s M T I 4 N X 0 m c X V v d D s s J n F 1 b 3 Q 7 U 2 V j d G l v b j E v T l N E V U h f M j A y M V 9 U Y W I v Q X V 0 b 1 J l b W 9 2 Z W R D b 2 x 1 b W 5 z M S 5 7 V U R T V l d E U 0 l U U 1 Q s M T I 4 N n 0 m c X V v d D s s J n F 1 b 3 Q 7 U 2 V j d G l v b j E v T l N E V U h f M j A y M V 9 U Y W I v Q X V 0 b 1 J l b W 9 2 Z W R D b 2 x 1 b W 5 z M S 5 7 V U R T V l d E R k x B T l g s M T I 4 N 3 0 m c X V v d D s s J n F 1 b 3 Q 7 U 2 V j d G l v b j E v T l N E V U h f M j A y M V 9 U Y W I v Q X V 0 b 1 J l b W 9 2 Z W R D b 2 x 1 b W 5 z M S 5 7 V U R T V k F W T 0 l E V 0 Q s M T I 4 O H 0 m c X V v d D s s J n F 1 b 3 Q 7 U 2 V j d G l v b j E v T l N E V U h f M j A y M V 9 U Y W I v Q X V 0 b 1 J l b W 9 2 Z W R D b 2 x 1 b W 5 z M S 5 7 V U R T V k F W V 1 N W V F I s M T I 4 O X 0 m c X V v d D s s J n F 1 b 3 Q 7 U 2 V j d G l v b j E v T l N E V U h f M j A y M V 9 U Y W I v Q X V 0 b 1 J l b W 9 2 Z W R D b 2 x 1 b W 5 z M S 5 7 V U R T V k F W V 0 F M Q 0 8 s M T I 5 M H 0 m c X V v d D s s J n F 1 b 3 Q 7 U 2 V j d G l v b j E v T l N E V U h f M j A y M V 9 U Y W I v Q X V 0 b 1 J l b W 9 2 Z W R D b 2 x 1 b W 5 z M S 5 7 V U R T V k F W V 0 9 U S F I s M T I 5 M X 0 m c X V v d D s s J n F 1 b 3 Q 7 U 2 V j d G l v b j E v T l N E V U h f M j A y M V 9 U Y W I v Q X V 0 b 1 J l b W 9 2 Z W R D b 2 x 1 b W 5 z M S 5 7 U F l V R D V B T E M s M T I 5 M n 0 m c X V v d D s s J n F 1 b 3 Q 7 U 2 V j d G l v b j E v T l N E V U h f M j A y M V 9 U Y W I v Q X V 0 b 1 J l b W 9 2 Z W R D b 2 x 1 b W 5 z M S 5 7 U F l V R D V N U k o s M T I 5 M 3 0 m c X V v d D s s J n F 1 b 3 Q 7 U 2 V j d G l v b j E v T l N E V U h f M j A y M V 9 U Y W I v Q X V 0 b 1 J l b W 9 2 Z W R D b 2 x 1 b W 5 z M S 5 7 U F l V R D V D T 0 M s M T I 5 N H 0 m c X V v d D s s J n F 1 b 3 Q 7 U 2 V j d G l v b j E v T l N E V U h f M j A y M V 9 U Y W I v Q X V 0 b 1 J l b W 9 2 Z W R D b 2 x 1 b W 5 z M S 5 7 U F l V R D V I R V I s M T I 5 N X 0 m c X V v d D s s J n F 1 b 3 Q 7 U 2 V j d G l v b j E v T l N E V U h f M j A y M V 9 U Y W I v Q X V 0 b 1 J l b W 9 2 Z W R D b 2 x 1 b W 5 z M S 5 7 U F l V R D V I Q U w s M T I 5 N n 0 m c X V v d D s s J n F 1 b 3 Q 7 U 2 V j d G l v b j E v T l N E V U h f M j A y M V 9 U Y W I v Q X V 0 b 1 J l b W 9 2 Z W R D b 2 x 1 b W 5 z M S 5 7 U F l V R D V J T k g s M T I 5 N 3 0 m c X V v d D s s J n F 1 b 3 Q 7 U 2 V j d G l v b j E v T l N E V U h f M j A y M V 9 U Y W I v Q X V 0 b 1 J l b W 9 2 Z W R D b 2 x 1 b W 5 z M S 5 7 U F l V R D V N V E g s M T I 5 O H 0 m c X V v d D s s J n F 1 b 3 Q 7 U 2 V j d G l v b j E v T l N E V U h f M j A y M V 9 U Y W I v Q X V 0 b 1 J l b W 9 2 Z W R D b 2 x 1 b W 5 z M S 5 7 R U R V R D V Q T l J N S V M s M T I 5 O X 0 m c X V v d D s s J n F 1 b 3 Q 7 U 2 V j d G l v b j E v T l N E V U h f M j A y M V 9 U Y W I v Q X V 0 b 1 J l b W 9 2 Z W R D b 2 x 1 b W 5 z M S 5 7 R U R V R D V Q T l J V T k 0 s M T M w M H 0 m c X V v d D s s J n F 1 b 3 Q 7 U 2 V j d G l v b j E v T l N E V U h f M j A y M V 9 U Y W I v Q X V 0 b 1 J l b W 9 2 Z W R D b 2 x 1 b W 5 z M S 5 7 R U R V R D V U U l F N S V M s M T M w M X 0 m c X V v d D s s J n F 1 b 3 Q 7 U 2 V j d G l v b j E v T l N E V U h f M j A y M V 9 U Y W I v Q X V 0 b 1 J l b W 9 2 Z W R D b 2 x 1 b W 5 z M S 5 7 R U R V R D V U U l F V T k 0 s M T M w M n 0 m c X V v d D s s J n F 1 b 3 Q 7 U 2 V j d G l v b j E v T l N E V U h f M j A y M V 9 U Y W I v Q X V 0 b 1 J l b W 9 2 Z W R D b 2 x 1 b W 5 z M S 5 7 R U R V R D V T V E 1 N S V M s M T M w M 3 0 m c X V v d D s s J n F 1 b 3 Q 7 U 2 V j d G l v b j E v T l N E V U h f M j A y M V 9 U Y W I v Q X V 0 b 1 J l b W 9 2 Z W R D b 2 x 1 b W 5 z M S 5 7 R U R V R D V T V E 1 V T k 0 s M T M w N H 0 m c X V v d D s s J n F 1 b 3 Q 7 U 2 V j d G l v b j E v T l N E V U h f M j A y M V 9 U Y W I v Q X V 0 b 1 J l b W 9 2 Z W R D b 2 x 1 b W 5 z M S 5 7 R U R V R D V T R U R N S V M s M T M w N X 0 m c X V v d D s s J n F 1 b 3 Q 7 U 2 V j d G l v b j E v T l N E V U h f M j A y M V 9 U Y W I v Q X V 0 b 1 J l b W 9 2 Z W R D b 2 x 1 b W 5 z M S 5 7 R U R V R D V T R U R V T k 0 s M T M w N n 0 m c X V v d D s s J n F 1 b 3 Q 7 U 2 V j d G l v b j E v T l N E V U h f M j A y M V 9 U Y W I v Q X V 0 b 1 J l b W 9 2 Z W R D b 2 x 1 b W 5 z M S 5 7 S V J Q W V V E N U F M Q y w x M z A 3 f S Z x d W 9 0 O y w m c X V v d D t T Z W N 0 a W 9 u M S 9 O U 0 R V S F 8 y M D I x X 1 R h Y i 9 B d X R v U m V t b 3 Z l Z E N v b H V t b n M x L n t J S V B Z V U Q 1 Q U x D L D E z M D h 9 J n F 1 b 3 Q 7 L C Z x d W 9 0 O 1 N l Y 3 R p b 2 4 x L 0 5 T R F V I X z I w M j F f V G F i L 0 F 1 d G 9 S Z W 1 v d m V k Q 2 9 s d W 1 u c z E u e 0 l S U F l V R D V N U k o s M T M w O X 0 m c X V v d D s s J n F 1 b 3 Q 7 U 2 V j d G l v b j E v T l N E V U h f M j A y M V 9 U Y W I v Q X V 0 b 1 J l b W 9 2 Z W R D b 2 x 1 b W 5 z M S 5 7 S U l Q W V V E N U 1 S S i w x M z E w f S Z x d W 9 0 O y w m c X V v d D t T Z W N 0 a W 9 u M S 9 O U 0 R V S F 8 y M D I x X 1 R h Y i 9 B d X R v U m V t b 3 Z l Z E N v b H V t b n M x L n t J U l B Z V U Q 1 Q 0 9 D L D E z M T F 9 J n F 1 b 3 Q 7 L C Z x d W 9 0 O 1 N l Y 3 R p b 2 4 x L 0 5 T R F V I X z I w M j F f V G F i L 0 F 1 d G 9 S Z W 1 v d m V k Q 2 9 s d W 1 u c z E u e 0 l J U F l V R D V D T 0 M s M T M x M n 0 m c X V v d D s s J n F 1 b 3 Q 7 U 2 V j d G l v b j E v T l N E V U h f M j A y M V 9 U Y W I v Q X V 0 b 1 J l b W 9 2 Z W R D b 2 x 1 b W 5 z M S 5 7 S V J Q W V V E N U h F U i w x M z E z f S Z x d W 9 0 O y w m c X V v d D t T Z W N 0 a W 9 u M S 9 O U 0 R V S F 8 y M D I x X 1 R h Y i 9 B d X R v U m V t b 3 Z l Z E N v b H V t b n M x L n t J S V B Z V U Q 1 S E V S L D E z M T R 9 J n F 1 b 3 Q 7 L C Z x d W 9 0 O 1 N l Y 3 R p b 2 4 x L 0 5 T R F V I X z I w M j F f V G F i L 0 F 1 d G 9 S Z W 1 v d m V k Q 2 9 s d W 1 u c z E u e 0 l S U F l V R D V I Q U w s M T M x N X 0 m c X V v d D s s J n F 1 b 3 Q 7 U 2 V j d G l v b j E v T l N E V U h f M j A y M V 9 U Y W I v Q X V 0 b 1 J l b W 9 2 Z W R D b 2 x 1 b W 5 z M S 5 7 S U l Q W V V E N U h B T C w x M z E 2 f S Z x d W 9 0 O y w m c X V v d D t T Z W N 0 a W 9 u M S 9 O U 0 R V S F 8 y M D I x X 1 R h Y i 9 B d X R v U m V t b 3 Z l Z E N v b H V t b n M x L n t J U l B Z V U Q 1 S U 5 I L D E z M T d 9 J n F 1 b 3 Q 7 L C Z x d W 9 0 O 1 N l Y 3 R p b 2 4 x L 0 5 T R F V I X z I w M j F f V G F i L 0 F 1 d G 9 S Z W 1 v d m V k Q 2 9 s d W 1 u c z E u e 0 l J U F l V R D V J T k g s M T M x O H 0 m c X V v d D s s J n F 1 b 3 Q 7 U 2 V j d G l v b j E v T l N E V U h f M j A y M V 9 U Y W I v Q X V 0 b 1 J l b W 9 2 Z W R D b 2 x 1 b W 5 z M S 5 7 S V J Q W V V E N U 1 U S C w x M z E 5 f S Z x d W 9 0 O y w m c X V v d D t T Z W N 0 a W 9 u M S 9 O U 0 R V S F 8 y M D I x X 1 R h Y i 9 B d X R v U m V t b 3 Z l Z E N v b H V t b n M x L n t J S V B Z V U Q 1 T V R I L D E z M j B 9 J n F 1 b 3 Q 7 L C Z x d W 9 0 O 1 N l Y 3 R p b 2 4 x L 0 5 T R F V I X z I w M j F f V G F i L 0 F 1 d G 9 S Z W 1 v d m V k Q 2 9 s d W 1 u c z E u e 0 l S V U Q 1 U E 5 S T U l T L D E z M j F 9 J n F 1 b 3 Q 7 L C Z x d W 9 0 O 1 N l Y 3 R p b 2 4 x L 0 5 T R F V I X z I w M j F f V G F i L 0 F 1 d G 9 S Z W 1 v d m V k Q 2 9 s d W 1 u c z E u e 0 l J V U Q 1 U E 5 S T U l T L D E z M j J 9 J n F 1 b 3 Q 7 L C Z x d W 9 0 O 1 N l Y 3 R p b 2 4 x L 0 5 T R F V I X z I w M j F f V G F i L 0 F 1 d G 9 S Z W 1 v d m V k Q 2 9 s d W 1 u c z E u e 0 l S V U Q 1 U E 5 S V U 5 N L D E z M j N 9 J n F 1 b 3 Q 7 L C Z x d W 9 0 O 1 N l Y 3 R p b 2 4 x L 0 5 T R F V I X z I w M j F f V G F i L 0 F 1 d G 9 S Z W 1 v d m V k Q 2 9 s d W 1 u c z E u e 0 l J V U Q 1 U E 5 S V U 5 N L D E z M j R 9 J n F 1 b 3 Q 7 L C Z x d W 9 0 O 1 N l Y 3 R p b 2 4 x L 0 5 T R F V I X z I w M j F f V G F i L 0 F 1 d G 9 S Z W 1 v d m V k Q 2 9 s d W 1 u c z E u e 0 l S V U Q 1 V F J R T U l T L D E z M j V 9 J n F 1 b 3 Q 7 L C Z x d W 9 0 O 1 N l Y 3 R p b 2 4 x L 0 5 T R F V I X z I w M j F f V G F i L 0 F 1 d G 9 S Z W 1 v d m V k Q 2 9 s d W 1 u c z E u e 0 l J V U Q 1 V F J R T U l T L D E z M j Z 9 J n F 1 b 3 Q 7 L C Z x d W 9 0 O 1 N l Y 3 R p b 2 4 x L 0 5 T R F V I X z I w M j F f V G F i L 0 F 1 d G 9 S Z W 1 v d m V k Q 2 9 s d W 1 u c z E u e 0 l S V U Q 1 V F J R V U 5 N L D E z M j d 9 J n F 1 b 3 Q 7 L C Z x d W 9 0 O 1 N l Y 3 R p b 2 4 x L 0 5 T R F V I X z I w M j F f V G F i L 0 F 1 d G 9 S Z W 1 v d m V k Q 2 9 s d W 1 u c z E u e 0 l J V U Q 1 V F J R V U 5 N L D E z M j h 9 J n F 1 b 3 Q 7 L C Z x d W 9 0 O 1 N l Y 3 R p b 2 4 x L 0 5 T R F V I X z I w M j F f V G F i L 0 F 1 d G 9 S Z W 1 v d m V k Q 2 9 s d W 1 u c z E u e 0 l S V U Q 1 U 1 R N T U l T L D E z M j l 9 J n F 1 b 3 Q 7 L C Z x d W 9 0 O 1 N l Y 3 R p b 2 4 x L 0 5 T R F V I X z I w M j F f V G F i L 0 F 1 d G 9 S Z W 1 v d m V k Q 2 9 s d W 1 u c z E u e 0 l J V U Q 1 U 1 R N T U l T L D E z M z B 9 J n F 1 b 3 Q 7 L C Z x d W 9 0 O 1 N l Y 3 R p b 2 4 x L 0 5 T R F V I X z I w M j F f V G F i L 0 F 1 d G 9 S Z W 1 v d m V k Q 2 9 s d W 1 u c z E u e 0 l S V U Q 1 U 1 R N V U 5 N L D E z M z F 9 J n F 1 b 3 Q 7 L C Z x d W 9 0 O 1 N l Y 3 R p b 2 4 x L 0 5 T R F V I X z I w M j F f V G F i L 0 F 1 d G 9 S Z W 1 v d m V k Q 2 9 s d W 1 u c z E u e 0 l J V U Q 1 U 1 R N V U 5 N L D E z M z J 9 J n F 1 b 3 Q 7 L C Z x d W 9 0 O 1 N l Y 3 R p b 2 4 x L 0 5 T R F V I X z I w M j F f V G F i L 0 F 1 d G 9 S Z W 1 v d m V k Q 2 9 s d W 1 u c z E u e 0 l S V U Q 1 U 0 V E T U l T L D E z M z N 9 J n F 1 b 3 Q 7 L C Z x d W 9 0 O 1 N l Y 3 R p b 2 4 x L 0 5 T R F V I X z I w M j F f V G F i L 0 F 1 d G 9 S Z W 1 v d m V k Q 2 9 s d W 1 u c z E u e 0 l J V U Q 1 U 0 V E T U l T L D E z M z R 9 J n F 1 b 3 Q 7 L C Z x d W 9 0 O 1 N l Y 3 R p b 2 4 x L 0 5 T R F V I X z I w M j F f V G F i L 0 F 1 d G 9 S Z W 1 v d m V k Q 2 9 s d W 1 u c z E u e 0 l S V U Q 1 U 0 V E V U 5 N L D E z M z V 9 J n F 1 b 3 Q 7 L C Z x d W 9 0 O 1 N l Y 3 R p b 2 4 x L 0 5 T R F V I X z I w M j F f V G F i L 0 F 1 d G 9 S Z W 1 v d m V k Q 2 9 s d W 1 u c z E u e 0 l J V U Q 1 U 0 V E V U 5 N L D E z M z Z 9 J n F 1 b 3 Q 7 L C Z x d W 9 0 O 1 N l Y 3 R p b 2 4 x L 0 5 T R F V I X z I w M j F f V G F i L 0 F 1 d G 9 S Z W 1 v d m V k Q 2 9 s d W 1 u c z E u e 0 l S U F l T R V Y 1 Q U x D L D E z M z d 9 J n F 1 b 3 Q 7 L C Z x d W 9 0 O 1 N l Y 3 R p b 2 4 x L 0 5 T R F V I X z I w M j F f V G F i L 0 F 1 d G 9 S Z W 1 v d m V k Q 2 9 s d W 1 u c z E u e 0 l J U F l T R V Y 1 Q U x D L D E z M z h 9 J n F 1 b 3 Q 7 L C Z x d W 9 0 O 1 N l Y 3 R p b 2 4 x L 0 5 T R F V I X z I w M j F f V G F i L 0 F 1 d G 9 S Z W 1 v d m V k Q 2 9 s d W 1 u c z E u e 0 l S U F l T R V Y 1 T V J K L D E z M z l 9 J n F 1 b 3 Q 7 L C Z x d W 9 0 O 1 N l Y 3 R p b 2 4 x L 0 5 T R F V I X z I w M j F f V G F i L 0 F 1 d G 9 S Z W 1 v d m V k Q 2 9 s d W 1 u c z E u e 0 l J U F l T R V Y 1 T V J K L D E z N D B 9 J n F 1 b 3 Q 7 L C Z x d W 9 0 O 1 N l Y 3 R p b 2 4 x L 0 5 T R F V I X z I w M j F f V G F i L 0 F 1 d G 9 S Z W 1 v d m V k Q 2 9 s d W 1 u c z E u e 0 l S U F l T R V Y 1 Q 0 9 D L D E z N D F 9 J n F 1 b 3 Q 7 L C Z x d W 9 0 O 1 N l Y 3 R p b 2 4 x L 0 5 T R F V I X z I w M j F f V G F i L 0 F 1 d G 9 S Z W 1 v d m V k Q 2 9 s d W 1 u c z E u e 0 l J U F l T R V Y 1 Q 0 9 D L D E z N D J 9 J n F 1 b 3 Q 7 L C Z x d W 9 0 O 1 N l Y 3 R p b 2 4 x L 0 5 T R F V I X z I w M j F f V G F i L 0 F 1 d G 9 S Z W 1 v d m V k Q 2 9 s d W 1 u c z E u e 0 l S U F l T R V Y 1 S E V S L D E z N D N 9 J n F 1 b 3 Q 7 L C Z x d W 9 0 O 1 N l Y 3 R p b 2 4 x L 0 5 T R F V I X z I w M j F f V G F i L 0 F 1 d G 9 S Z W 1 v d m V k Q 2 9 s d W 1 u c z E u e 0 l J U F l T R V Y 1 S E V S L D E z N D R 9 J n F 1 b 3 Q 7 L C Z x d W 9 0 O 1 N l Y 3 R p b 2 4 x L 0 5 T R F V I X z I w M j F f V G F i L 0 F 1 d G 9 S Z W 1 v d m V k Q 2 9 s d W 1 u c z E u e 0 l S U F l T R V Y 1 T V R I L D E z N D V 9 J n F 1 b 3 Q 7 L C Z x d W 9 0 O 1 N l Y 3 R p b 2 4 x L 0 5 T R F V I X z I w M j F f V G F i L 0 F 1 d G 9 S Z W 1 v d m V k Q 2 9 s d W 1 u c z E u e 0 l J U F l T R V Y 1 T V R I L D E z N D Z 9 J n F 1 b 3 Q 7 L C Z x d W 9 0 O 1 N l Y 3 R p b 2 4 x L 0 5 T R F V I X z I w M j F f V G F i L 0 F 1 d G 9 S Z W 1 v d m V k Q 2 9 s d W 1 u c z E u e 0 l S U F l T R V Y 1 S E F M L D E z N D d 9 J n F 1 b 3 Q 7 L C Z x d W 9 0 O 1 N l Y 3 R p b 2 4 x L 0 5 T R F V I X z I w M j F f V G F i L 0 F 1 d G 9 S Z W 1 v d m V k Q 2 9 s d W 1 u c z E u e 0 l J U F l T R V Y 1 S E F M L D E z N D h 9 J n F 1 b 3 Q 7 L C Z x d W 9 0 O 1 N l Y 3 R p b 2 4 x L 0 5 T R F V I X z I w M j F f V G F i L 0 F 1 d G 9 S Z W 1 v d m V k Q 2 9 s d W 1 u c z E u e 0 l S U F l T R V Y 1 S U 5 I L D E z N D l 9 J n F 1 b 3 Q 7 L C Z x d W 9 0 O 1 N l Y 3 R p b 2 4 x L 0 5 T R F V I X z I w M j F f V G F i L 0 F 1 d G 9 S Z W 1 v d m V k Q 2 9 s d W 1 u c z E u e 0 l J U F l T R V Y 1 S U 5 I L D E z N T B 9 J n F 1 b 3 Q 7 L C Z x d W 9 0 O 1 N l Y 3 R p b 2 4 x L 0 5 T R F V I X z I w M j F f V G F i L 0 F 1 d G 9 S Z W 1 v d m V k Q 2 9 s d W 1 u c z E u e 0 l S U 0 V W U E 5 S T U l T L D E z N T F 9 J n F 1 b 3 Q 7 L C Z x d W 9 0 O 1 N l Y 3 R p b 2 4 x L 0 5 T R F V I X z I w M j F f V G F i L 0 F 1 d G 9 S Z W 1 v d m V k Q 2 9 s d W 1 u c z E u e 0 l J U 0 V W U E 5 S T U l T L D E z N T J 9 J n F 1 b 3 Q 7 L C Z x d W 9 0 O 1 N l Y 3 R p b 2 4 x L 0 5 T R F V I X z I w M j F f V G F i L 0 F 1 d G 9 S Z W 1 v d m V k Q 2 9 s d W 1 u c z E u e 0 l S U 0 V W U E 5 S V U 5 N L D E z N T N 9 J n F 1 b 3 Q 7 L C Z x d W 9 0 O 1 N l Y 3 R p b 2 4 x L 0 5 T R F V I X z I w M j F f V G F i L 0 F 1 d G 9 S Z W 1 v d m V k Q 2 9 s d W 1 u c z E u e 0 l J U 0 V W U E 5 S V U 5 N L D E z N T R 9 J n F 1 b 3 Q 7 L C Z x d W 9 0 O 1 N l Y 3 R p b 2 4 x L 0 5 T R F V I X z I w M j F f V G F i L 0 F 1 d G 9 S Z W 1 v d m V k Q 2 9 s d W 1 u c z E u e 0 l S U 0 V W V F J R T U l T L D E z N T V 9 J n F 1 b 3 Q 7 L C Z x d W 9 0 O 1 N l Y 3 R p b 2 4 x L 0 5 T R F V I X z I w M j F f V G F i L 0 F 1 d G 9 S Z W 1 v d m V k Q 2 9 s d W 1 u c z E u e 0 l J U 0 V W V F J R T U l T L D E z N T Z 9 J n F 1 b 3 Q 7 L C Z x d W 9 0 O 1 N l Y 3 R p b 2 4 x L 0 5 T R F V I X z I w M j F f V G F i L 0 F 1 d G 9 S Z W 1 v d m V k Q 2 9 s d W 1 u c z E u e 0 l S U 0 V W V F J R V U 5 N L D E z N T d 9 J n F 1 b 3 Q 7 L C Z x d W 9 0 O 1 N l Y 3 R p b 2 4 x L 0 5 T R F V I X z I w M j F f V G F i L 0 F 1 d G 9 S Z W 1 v d m V k Q 2 9 s d W 1 u c z E u e 0 l J U 0 V W V F J R V U 5 N L D E z N T h 9 J n F 1 b 3 Q 7 L C Z x d W 9 0 O 1 N l Y 3 R p b 2 4 x L 0 5 T R F V I X z I w M j F f V G F i L 0 F 1 d G 9 S Z W 1 v d m V k Q 2 9 s d W 1 u c z E u e 0 l S U 0 V W U 1 R N T U l T L D E z N T l 9 J n F 1 b 3 Q 7 L C Z x d W 9 0 O 1 N l Y 3 R p b 2 4 x L 0 5 T R F V I X z I w M j F f V G F i L 0 F 1 d G 9 S Z W 1 v d m V k Q 2 9 s d W 1 u c z E u e 0 l J U 0 V W U 1 R N T U l T L D E z N j B 9 J n F 1 b 3 Q 7 L C Z x d W 9 0 O 1 N l Y 3 R p b 2 4 x L 0 5 T R F V I X z I w M j F f V G F i L 0 F 1 d G 9 S Z W 1 v d m V k Q 2 9 s d W 1 u c z E u e 0 l S U 0 V W U 1 R N V U 5 N L D E z N j F 9 J n F 1 b 3 Q 7 L C Z x d W 9 0 O 1 N l Y 3 R p b 2 4 x L 0 5 T R F V I X z I w M j F f V G F i L 0 F 1 d G 9 S Z W 1 v d m V k Q 2 9 s d W 1 u c z E u e 0 l J U 0 V W U 1 R N V U 5 N L D E z N j J 9 J n F 1 b 3 Q 7 L C Z x d W 9 0 O 1 N l Y 3 R p b 2 4 x L 0 5 T R F V I X z I w M j F f V G F i L 0 F 1 d G 9 S Z W 1 v d m V k Q 2 9 s d W 1 u c z E u e 0 l S U 0 V W U 0 V E T U l T L D E z N j N 9 J n F 1 b 3 Q 7 L C Z x d W 9 0 O 1 N l Y 3 R p b 2 4 x L 0 5 T R F V I X z I w M j F f V G F i L 0 F 1 d G 9 S Z W 1 v d m V k Q 2 9 s d W 1 u c z E u e 0 l J U 0 V W U 0 V E T U l T L D E z N j R 9 J n F 1 b 3 Q 7 L C Z x d W 9 0 O 1 N l Y 3 R p b 2 4 x L 0 5 T R F V I X z I w M j F f V G F i L 0 F 1 d G 9 S Z W 1 v d m V k Q 2 9 s d W 1 u c z E u e 0 l S U 0 V W U 0 V E V U 5 N L D E z N j V 9 J n F 1 b 3 Q 7 L C Z x d W 9 0 O 1 N l Y 3 R p b 2 4 x L 0 5 T R F V I X z I w M j F f V G F i L 0 F 1 d G 9 S Z W 1 v d m V k Q 2 9 s d W 1 u c z E u e 0 l J U 0 V W U 0 V E V U 5 N L D E z N j Z 9 J n F 1 b 3 Q 7 L C Z x d W 9 0 O 1 N l Y 3 R p b 2 4 x L 0 5 T R F V I X z I w M j F f V G F i L 0 F 1 d G 9 S Z W 1 v d m V k Q 2 9 s d W 1 u c z E u e 1 V E N V R S U V N E T U l T L D E z N j d 9 J n F 1 b 3 Q 7 L C Z x d W 9 0 O 1 N l Y 3 R p b 2 4 x L 0 5 T R F V I X z I w M j F f V G F i L 0 F 1 d G 9 S Z W 1 v d m V k Q 2 9 s d W 1 u c z E u e 1 V E N V R S U V N E V U 5 N L D E z N j h 9 J n F 1 b 3 Q 7 L C Z x d W 9 0 O 1 N l Y 3 R p b 2 4 x L 0 5 T R F V I X z I w M j F f V G F i L 0 F 1 d G 9 S Z W 1 v d m V k Q 2 9 s d W 1 u c z E u e 1 V E N V R S U V N E Q U 5 Z L D E z N j l 9 J n F 1 b 3 Q 7 L C Z x d W 9 0 O 1 N l Y 3 R p b 2 4 x L 0 5 T R F V I X z I w M j F f V G F i L 0 F 1 d G 9 S Z W 1 v d m V k Q 2 9 s d W 1 u c z E u e 1 V E N V B T W U 1 J U y w x M z c w f S Z x d W 9 0 O y w m c X V v d D t T Z W N 0 a W 9 u M S 9 O U 0 R V S F 8 y M D I x X 1 R h Y i 9 B d X R v U m V t b 3 Z l Z E N v b H V t b n M x L n t V R D V Q U 1 l V T k 0 s M T M 3 M X 0 m c X V v d D s s J n F 1 b 3 Q 7 U 2 V j d G l v b j E v T l N E V U h f M j A y M V 9 U Y W I v Q X V 0 b 1 J l b W 9 2 Z W R D b 2 x 1 b W 5 z M S 5 7 V U Q 1 U F N Z Q U 5 Z L D E z N z J 9 J n F 1 b 3 Q 7 L C Z x d W 9 0 O 1 N l Y 3 R p b 2 4 x L 0 5 T R F V I X z I w M j F f V G F i L 0 F 1 d G 9 S Z W 1 v d m V k Q 2 9 s d W 1 u c z E u e 1 V E N U 9 Q S U 1 J U y w x M z c z f S Z x d W 9 0 O y w m c X V v d D t T Z W N 0 a W 9 u M S 9 O U 0 R V S F 8 y M D I x X 1 R h Y i 9 B d X R v U m V t b 3 Z l Z E N v b H V t b n M x L n t V R D V P U E l V T k 0 s M T M 3 N H 0 m c X V v d D s s J n F 1 b 3 Q 7 U 2 V j d G l v b j E v T l N E V U h f M j A y M V 9 U Y W I v Q X V 0 b 1 J l b W 9 2 Z W R D b 2 x 1 b W 5 z M S 5 7 V U Q 1 T 1 B J Q U 5 Z L D E z N z V 9 J n F 1 b 3 Q 7 L C Z x d W 9 0 O 1 N l Y 3 R p b 2 4 x L 0 5 T R F V I X z I w M j F f V G F i L 0 F 1 d G 9 S Z W 1 v d m V k Q 2 9 s d W 1 u c z E u e 1 V E N U h S U E 5 S T U l T L D E z N z Z 9 J n F 1 b 3 Q 7 L C Z x d W 9 0 O 1 N l Y 3 R p b 2 4 x L 0 5 T R F V I X z I w M j F f V G F i L 0 F 1 d G 9 S Z W 1 v d m V k Q 2 9 s d W 1 u c z E u e 1 V E N U h S U E 5 S V U 5 N L D E z N z d 9 J n F 1 b 3 Q 7 L C Z x d W 9 0 O 1 N l Y 3 R p b 2 4 x L 0 5 T R F V I X z I w M j F f V G F i L 0 F 1 d G 9 S Z W 1 v d m V k Q 2 9 s d W 1 u c z E u e 1 V E N U h S U E 5 S Q U 5 Z L D E z N z h 9 J n F 1 b 3 Q 7 L C Z x d W 9 0 O 1 N l Y 3 R p b 2 4 x L 0 5 T R F V I X z I w M j F f V G F i L 0 F 1 d G 9 S Z W 1 v d m V k Q 2 9 s d W 1 u c z E u e 1 V E N U N O U 0 1 J U y w x M z c 5 f S Z x d W 9 0 O y w m c X V v d D t T Z W N 0 a W 9 u M S 9 O U 0 R V S F 8 y M D I x X 1 R h Y i 9 B d X R v U m V t b 3 Z l Z E N v b H V t b n M x L n t V R D V D T l N V T k 0 s M T M 4 M H 0 m c X V v d D s s J n F 1 b 3 Q 7 U 2 V j d G l v b j E v T l N E V U h f M j A y M V 9 U Y W I v Q X V 0 b 1 J l b W 9 2 Z W R D b 2 x 1 b W 5 z M S 5 7 V U Q 1 Q 0 5 T Q U 5 Z L D E z O D F 9 J n F 1 b 3 Q 7 L C Z x d W 9 0 O 1 N l Y 3 R p b 2 4 x L 0 5 T R F V I X z I w M j F f V G F i L 0 F 1 d G 9 S Z W 1 v d m V k Q 2 9 s d W 1 u c z E u e 1 V E N U l M T E 1 J U y w x M z g y f S Z x d W 9 0 O y w m c X V v d D t T Z W N 0 a W 9 u M S 9 O U 0 R V S F 8 y M D I x X 1 R h Y i 9 B d X R v U m V t b 3 Z l Z E N v b H V t b n M x L n t V R D V J T E x V T k 0 s M T M 4 M 3 0 m c X V v d D s s J n F 1 b 3 Q 7 U 2 V j d G l v b j E v T l N E V U h f M j A y M V 9 U Y W I v Q X V 0 b 1 J l b W 9 2 Z W R D b 2 x 1 b W 5 z M S 5 7 V U Q 1 S U x M Q U 5 Z L D E z O D R 9 J n F 1 b 3 Q 7 L C Z x d W 9 0 O 1 N l Y 3 R p b 2 4 x L 0 5 T R F V I X z I w M j F f V G F i L 0 F 1 d G 9 S Z W 1 v d m V k Q 2 9 s d W 1 u c z E u e 1 V E N U l F T U 1 J U y w x M z g 1 f S Z x d W 9 0 O y w m c X V v d D t T Z W N 0 a W 9 u M S 9 O U 0 R V S F 8 y M D I x X 1 R h Y i 9 B d X R v U m V t b 3 Z l Z E N v b H V t b n M x L n t V R D V J R U 1 V T k 0 s M T M 4 N n 0 m c X V v d D s s J n F 1 b 3 Q 7 U 2 V j d G l v b j E v T l N E V U h f M j A y M V 9 U Y W I v Q X V 0 b 1 J l b W 9 2 Z W R D b 2 x 1 b W 5 z M S 5 7 V U Q 1 S U V N Q U 5 Z L D E z O D d 9 J n F 1 b 3 Q 7 L C Z x d W 9 0 O 1 N l Y 3 R p b 2 4 x L 0 5 T R F V I X z I w M j F f V G F i L 0 F 1 d G 9 S Z W 1 v d m V k Q 2 9 s d W 1 u c z E u e 1 V E N U l M Q U x N S V M s M T M 4 O H 0 m c X V v d D s s J n F 1 b 3 Q 7 U 2 V j d G l v b j E v T l N E V U h f M j A y M V 9 U Y W I v Q X V 0 b 1 J l b W 9 2 Z W R D b 2 x 1 b W 5 z M S 5 7 V U Q 1 S U x B T F V O T S w x M z g 5 f S Z x d W 9 0 O y w m c X V v d D t T Z W N 0 a W 9 u M S 9 O U 0 R V S F 8 y M D I x X 1 R h Y i 9 B d X R v U m V t b 3 Z l Z E N v b H V t b n M x L n t V R D V J T E F M Q U 5 Z L D E z O T B 9 J n F 1 b 3 Q 7 L C Z x d W 9 0 O 1 N l Y 3 R p b 2 4 x L 0 5 T R F V I X z I w M j F f V G F i L 0 F 1 d G 9 S Z W 1 v d m V k Q 2 9 s d W 1 u c z E u e 1 V E N U l M Q U F M T U l T L D E z O T F 9 J n F 1 b 3 Q 7 L C Z x d W 9 0 O 1 N l Y 3 R p b 2 4 x L 0 5 T R F V I X z I w M j F f V G F i L 0 F 1 d G 9 S Z W 1 v d m V k Q 2 9 s d W 1 u c z E u e 1 V E N U l M Q U F M V U 5 N L D E z O T J 9 J n F 1 b 3 Q 7 L C Z x d W 9 0 O 1 N l Y 3 R p b 2 4 x L 0 5 T R F V I X z I w M j F f V G F i L 0 F 1 d G 9 S Z W 1 v d m V k Q 2 9 s d W 1 u c z E u e 1 V E N U l M Q U F M Q U 5 Z L D E z O T N 9 J n F 1 b 3 Q 7 L C Z x d W 9 0 O 1 N l Y 3 R p b 2 4 x L 0 5 T R F V I X z I w M j F f V G F i L 0 F 1 d G 9 S Z W 1 v d m V k Q 2 9 s d W 1 u c z E u e 1 V E N U l M T k F M T U l T L D E z O T R 9 J n F 1 b 3 Q 7 L C Z x d W 9 0 O 1 N l Y 3 R p b 2 4 x L 0 5 T R F V I X z I w M j F f V G F i L 0 F 1 d G 9 S Z W 1 v d m V k Q 2 9 s d W 1 u c z E u e 1 V E N U l M T k F M V U 5 N L D E z O T V 9 J n F 1 b 3 Q 7 L C Z x d W 9 0 O 1 N l Y 3 R p b 2 4 x L 0 5 T R F V I X z I w M j F f V G F i L 0 F 1 d G 9 S Z W 1 v d m V k Q 2 9 s d W 1 u c z E u e 1 V E N U l M T k F M Q U 5 Z L D E z O T Z 9 J n F 1 b 3 Q 7 L C Z x d W 9 0 O 1 N l Y 3 R p b 2 4 x L 0 5 T R F V I X z I w M j F f V G F i L 0 F 1 d G 9 S Z W 1 v d m V k Q 2 9 s d W 1 u c z E u e 1 V E N U F M T k l M T U l T L D E z O T d 9 J n F 1 b 3 Q 7 L C Z x d W 9 0 O 1 N l Y 3 R p b 2 4 x L 0 5 T R F V I X z I w M j F f V G F i L 0 F 1 d G 9 S Z W 1 v d m V k Q 2 9 s d W 1 u c z E u e 1 V E N U F M T k l M V U 5 N L D E z O T h 9 J n F 1 b 3 Q 7 L C Z x d W 9 0 O 1 N l Y 3 R p b 2 4 x L 0 5 T R F V I X z I w M j F f V G F i L 0 F 1 d G 9 S Z W 1 v d m V k Q 2 9 s d W 1 u c z E u e 1 V E N U F M T k l M Q U 5 Z L D E z O T l 9 J n F 1 b 3 Q 7 L C Z x d W 9 0 O 1 N l Y 3 R p b 2 4 x L 0 5 T R F V I X z I w M j F f V G F i L 0 F 1 d G 9 S Z W 1 v d m V k Q 2 9 s d W 1 u c z E u e 1 V E W V I 1 U E 5 S Q U 5 Z L D E 0 M D B 9 J n F 1 b 3 Q 7 L C Z x d W 9 0 O 1 N l Y 3 R p b 2 4 x L 0 5 T R F V I X z I w M j F f V G F i L 0 F 1 d G 9 S Z W 1 v d m V k Q 2 9 s d W 1 u c z E u e 1 V E W V I 1 U 0 V E Q U 5 Z L D E 0 M D F 9 J n F 1 b 3 Q 7 L C Z x d W 9 0 O 1 N l Y 3 R p b 2 4 x L 0 5 T R F V I X z I w M j F f V G F i L 0 F 1 d G 9 S Z W 1 v d m V k Q 2 9 s d W 1 u c z E u e 1 V E W V I 1 U 1 R N Q U 5 Z L D E 0 M D J 9 J n F 1 b 3 Q 7 L C Z x d W 9 0 O 1 N l Y 3 R p b 2 4 x L 0 5 T R F V I X z I w M j F f V G F i L 0 F 1 d G 9 S Z W 1 v d m V k Q 2 9 s d W 1 u c z E u e 1 V E W V I 1 V F J R Q U 5 Z L D E 0 M D N 9 J n F 1 b 3 Q 7 L C Z x d W 9 0 O 1 N l Y 3 R p b 2 4 x L 0 5 T R F V I X z I w M j F f V G F i L 0 F 1 d G 9 S Z W 1 v d m V k Q 2 9 s d W 1 u c z E u e 1 N F V l l S U E 5 S Q U 5 Z L D E 0 M D R 9 J n F 1 b 3 Q 7 L C Z x d W 9 0 O 1 N l Y 3 R p b 2 4 x L 0 5 T R F V I X z I w M j F f V G F i L 0 F 1 d G 9 S Z W 1 v d m V k Q 2 9 s d W 1 u c z E u e 1 N F V l l S V F J R Q U 5 Z L D E 0 M D V 9 J n F 1 b 3 Q 7 L C Z x d W 9 0 O 1 N l Y 3 R p b 2 4 x L 0 5 T R F V I X z I w M j F f V G F i L 0 F 1 d G 9 S Z W 1 v d m V k Q 2 9 s d W 1 u c z E u e 1 N F V l l S U 1 R N Q U 5 Z L D E 0 M D Z 9 J n F 1 b 3 Q 7 L C Z x d W 9 0 O 1 N l Y 3 R p b 2 4 x L 0 5 T R F V I X z I w M j F f V G F i L 0 F 1 d G 9 S Z W 1 v d m V k Q 2 9 s d W 1 u c z E u e 1 N F V l l S U 0 V E Q U 5 Z L D E 0 M D d 9 J n F 1 b 3 Q 7 L C Z x d W 9 0 O 1 N l Y 3 R p b 2 4 x L 0 5 T R F V I X z I w M j F f V G F i L 0 F 1 d G 9 S Z W 1 v d m V k Q 2 9 s d W 1 u c z E u e 0 J P T 0 t F R C w x N D A 4 f S Z x d W 9 0 O y w m c X V v d D t T Z W N 0 a W 9 u M S 9 O U 0 R V S F 8 y M D I x X 1 R h Y i 9 B d X R v U m V t b 3 Z l Z E N v b H V t b n M x L n t O T 0 J P T 0 t Z M i w x N D A 5 f S Z x d W 9 0 O y w m c X V v d D t T Z W N 0 a W 9 u M S 9 O U 0 R V S F 8 y M D I x X 1 R h Y i 9 B d X R v U m V t b 3 Z l Z E N v b H V t b n M x L n t C S 0 1 W V E h G V C w x N D E w f S Z x d W 9 0 O y w m c X V v d D t T Z W N 0 a W 9 u M S 9 O U 0 R V S F 8 y M D I x X 1 R h Y i 9 B d X R v U m V t b 3 Z l Z E N v b H V t b n M x L n t C S 0 x B U k N O W S w x N D E x f S Z x d W 9 0 O y w m c X V v d D t T Z W N 0 a W 9 u M S 9 O U 0 R V S F 8 y M D I x X 1 R h Y i 9 B d X R v U m V t b 3 Z l Z E N v b H V t b n M x L n t C S 0 J V U k d M L D E 0 M T J 9 J n F 1 b 3 Q 7 L C Z x d W 9 0 O 1 N l Y 3 R p b 2 4 x L 0 5 T R F V I X z I w M j F f V G F i L 0 F 1 d G 9 S Z W 1 v d m V k Q 2 9 s d W 1 u c z E u e 0 J L U 1 J W S U 9 M L D E 0 M T N 9 J n F 1 b 3 Q 7 L C Z x d W 9 0 O 1 N l Y 3 R p b 2 4 x L 0 5 T R F V I X z I w M j F f V G F i L 0 F 1 d G 9 S Z W 1 v d m V k Q 2 9 s d W 1 u c z E u e 0 J L U 0 1 B U 0 x U L D E 0 M T R 9 J n F 1 b 3 Q 7 L C Z x d W 9 0 O 1 N l Y 3 R p b 2 4 x L 0 5 T R F V I X z I w M j F f V G F i L 0 F 1 d G 9 S Z W 1 v d m V k Q 2 9 s d W 1 u c z E u e 0 J L U k 9 C L D E 0 M T V 9 J n F 1 b 3 Q 7 L C Z x d W 9 0 O 1 N l Y 3 R p b 2 4 x L 0 5 T R F V I X z I w M j F f V G F i L 0 F 1 d G 9 S Z W 1 v d m V k Q 2 9 s d W 1 u c z E u e 0 J L Q V J T T 0 4 s M T Q x N n 0 m c X V v d D s s J n F 1 b 3 Q 7 U 2 V j d G l v b j E v T l N E V U h f M j A y M V 9 U Y W I v Q X V 0 b 1 J l b W 9 2 Z W R D b 2 x 1 b W 5 z M S 5 7 Q k t E U l Z J T k Y s M T Q x N 3 0 m c X V v d D s s J n F 1 b 3 Q 7 U 2 V j d G l v b j E v T l N E V U h f M j A y M V 9 U Y W I v Q X V 0 b 1 J l b W 9 2 Z W R D b 2 x 1 b W 5 z M S 5 7 Q k t E U l V O S y w x N D E 4 f S Z x d W 9 0 O y w m c X V v d D t T Z W N 0 a W 9 u M S 9 O U 0 R V S F 8 y M D I x X 1 R h Y i 9 B d X R v U m V t b 3 Z l Z E N v b H V t b n M x L n t C S 1 B P U 1 R P Q i w x N D E 5 f S Z x d W 9 0 O y w m c X V v d D t T Z W N 0 a W 9 u M S 9 O U 0 R V S F 8 y M D I x X 1 R h Y i 9 B d X R v U m V t b 3 Z l Z E N v b H V t b n M x L n t C S 0 R S V U c s M T Q y M H 0 m c X V v d D s s J n F 1 b 3 Q 7 U 2 V j d G l v b j E v T l N E V U h f M j A y M V 9 U Y W I v Q X V 0 b 1 J l b W 9 2 Z W R D b 2 x 1 b W 5 z M S 5 7 Q k t T R V h O U i w x N D I x f S Z x d W 9 0 O y w m c X V v d D t T Z W N 0 a W 9 u M S 9 O U 0 R V S F 8 y M D I x X 1 R h Y i 9 B d X R v U m V t b 3 Z l Z E N v b H V t b n M x L n t C S 0 Z S Q V V E L D E 0 M j J 9 J n F 1 b 3 Q 7 L C Z x d W 9 0 O 1 N l Y 3 R p b 2 4 x L 0 5 T R F V I X z I w M j F f V G F i L 0 F 1 d G 9 S Z W 1 v d m V k Q 2 9 s d W 1 u c z E u e 0 J L T 1 R I L D E 0 M j N 9 J n F 1 b 3 Q 7 L C Z x d W 9 0 O 1 N l Y 3 R p b 2 4 x L 0 5 T R F V I X z I w M j F f V G F i L 0 F 1 d G 9 S Z W 1 v d m V k Q 2 9 s d W 1 u c z E u e 0 J L T 1 R I T 0 Y y L D E 0 M j R 9 J n F 1 b 3 Q 7 L C Z x d W 9 0 O 1 N l Y 3 R p b 2 4 x L 0 5 T R F V I X z I w M j F f V G F i L 0 F 1 d G 9 S Z W 1 v d m V k Q 2 9 s d W 1 u c z E u e 1 B S T 0 J B V E 9 O L D E 0 M j V 9 J n F 1 b 3 Q 7 L C Z x d W 9 0 O 1 N l Y 3 R p b 2 4 x L 0 5 T R F V I X z I w M j F f V G F i L 0 F 1 d G 9 S Z W 1 v d m V k Q 2 9 s d W 1 u c z E u e 1 B B U k 9 M U k V M L D E 0 M j Z 9 J n F 1 b 3 Q 7 L C Z x d W 9 0 O 1 N l Y 3 R p b 2 4 x L 0 5 T R F V I X z I w M j F f V G F i L 0 F 1 d G 9 S Z W 1 v d m V k Q 2 9 s d W 1 u c z E u e 0 R S V k l O Q U x D T y w x N D I 3 f S Z x d W 9 0 O y w m c X V v d D t T Z W N 0 a W 9 u M S 9 O U 0 R V S F 8 y M D I x X 1 R h Y i 9 B d X R v U m V t b 3 Z l Z E N v b H V t b n M x L n t E U l Z J T k 1 B U k o s M T Q y O H 0 m c X V v d D s s J n F 1 b 3 Q 7 U 2 V j d G l v b j E v T l N E V U h f M j A y M V 9 U Y W I v Q X V 0 b 1 J l b W 9 2 Z W R D b 2 x 1 b W 5 z M S 5 7 R F J W S U 5 D T 0 N O L D E 0 M j l 9 J n F 1 b 3 Q 7 L C Z x d W 9 0 O 1 N l Y 3 R p b 2 4 x L 0 5 T R F V I X z I w M j F f V G F i L 0 F 1 d G 9 S Z W 1 v d m V k Q 2 9 s d W 1 u c z E u e 0 R S V k l O S E V S T i w x N D M w f S Z x d W 9 0 O y w m c X V v d D t T Z W N 0 a W 9 u M S 9 O U 0 R V S F 8 y M D I x X 1 R h Y i 9 B d X R v U m V t b 3 Z l Z E N v b H V t b n M x L n t E U l Z J T k h B T E w s M T Q z M X 0 m c X V v d D s s J n F 1 b 3 Q 7 U 2 V j d G l v b j E v T l N E V U h f M j A y M V 9 U Y W I v Q X V 0 b 1 J l b W 9 2 Z W R D b 2 x 1 b W 5 z M S 5 7 R F J W S U 5 J T k h M L D E 0 M z J 9 J n F 1 b 3 Q 7 L C Z x d W 9 0 O 1 N l Y 3 R p b 2 4 x L 0 5 T R F V I X z I w M j F f V G F i L 0 F 1 d G 9 S Z W 1 v d m V k Q 2 9 s d W 1 u c z E u e 0 R S V k l O T U V U S C w x N D M z f S Z x d W 9 0 O y w m c X V v d D t T Z W N 0 a W 9 u M S 9 O U 0 R V S F 8 y M D I x X 1 R h Y i 9 B d X R v U m V t b 3 Z l Z E N v b H V t b n M x L n t E U l Z J T k F M T 0 4 s M T Q z N H 0 m c X V v d D s s J n F 1 b 3 Q 7 U 2 V j d G l v b j E v T l N E V U h f M j A y M V 9 U Y W I v Q X V 0 b 1 J l b W 9 2 Z W R D b 2 x 1 b W 5 z M S 5 7 T V h N S l B O T F Q s M T Q z N X 0 m c X V v d D s s J n F 1 b 3 Q 7 U 2 V j d G l v b j E v T l N E V U h f M j A y M V 9 U Y W I v Q X V 0 b 1 J l b W 9 2 Z W R D b 2 x 1 b W 5 z M S 5 7 R F J W S U 5 B T E N P M i w x N D M 2 f S Z x d W 9 0 O y w m c X V v d D t T Z W N 0 a W 9 u M S 9 O U 0 R V S F 8 y M D I x X 1 R h Y i 9 B d X R v U m V t b 3 Z l Z E N v b H V t b n M x L n t E U l Z J T k 1 B U k o y L D E 0 M z d 9 J n F 1 b 3 Q 7 L C Z x d W 9 0 O 1 N l Y 3 R p b 2 4 x L 0 5 T R F V I X z I w M j F f V G F i L 0 F 1 d G 9 S Z W 1 v d m V k Q 2 9 s d W 1 u c z E u e 0 R S V k l O R F J H L D E 0 M z h 9 J n F 1 b 3 Q 7 L C Z x d W 9 0 O 1 N l Y 3 R p b 2 4 x L 0 5 T R F V I X z I w M j F f V G F i L 0 F 1 d G 9 S Z W 1 v d m V k Q 2 9 s d W 1 u c z E u e 0 R S V k l O R F J P V E 1 K L D E 0 M z l 9 J n F 1 b 3 Q 7 L C Z x d W 9 0 O 1 N l Y 3 R p b 2 4 x L 0 5 T R F V I X z I w M j F f V G F i L 0 F 1 d G 9 S Z W 1 v d m V k Q 2 9 s d W 1 u c z E u e 0 R S V k l O Q U x E U k c s M T Q 0 M H 0 m c X V v d D s s J n F 1 b 3 Q 7 U 2 V j d G l v b j E v T l N E V U h f M j A y M V 9 U Y W I v Q X V 0 b 1 J l b W 9 2 Z W R D b 2 x 1 b W 5 z M S 5 7 U E F S T 0 w s M T Q 0 M X 0 m c X V v d D s s J n F 1 b 3 Q 7 U 2 V j d G l v b j E v T l N E V U h f M j A y M V 9 U Y W I v Q X V 0 b 1 J l b W 9 2 Z W R D b 2 x 1 b W 5 z M S 5 7 U F J P Q i w x N D Q y f S Z x d W 9 0 O y w m c X V v d D t T Z W N 0 a W 9 u M S 9 O U 0 R V S F 8 y M D I x X 1 R h Y i 9 B d X R v U m V t b 3 Z l Z E N v b H V t b n M x L n t N U k p Z U k J G U i w x N D Q z f S Z x d W 9 0 O y w m c X V v d D t T Z W N 0 a W 9 u M S 9 O U 0 R V S F 8 y M D I x X 1 R h Y i 9 B d X R v U m V t b 3 Z l Z E N v b H V t b n M x L n t N U k p B R 0 x T V C w x N D Q 0 f S Z x d W 9 0 O y w m c X V v d D t T Z W N 0 a W 9 u M S 9 O U 0 R V S F 8 y M D I x X 1 R h Y i 9 B d X R v U m V t b 3 Z l Z E N v b H V t b n M x L n t N U k p Z T F U s M T Q 0 N X 0 m c X V v d D s s J n F 1 b 3 Q 7 U 2 V j d G l v b j E v T l N E V U h f M j A y M V 9 U Y W I v Q X V 0 b 1 J l b W 9 2 Z W R D b 2 x 1 b W 5 z M S 5 7 T V J K T U x V L D E 0 N D Z 9 J n F 1 b 3 Q 7 L C Z x d W 9 0 O 1 N l Y 3 R p b 2 4 x L 0 5 T R F V I X z I w M j F f V G F i L 0 F 1 d G 9 S Z W 1 v d m V k Q 2 9 s d W 1 u c z E u e 0 N J R 0 F H T F N U L D E 0 N D d 9 J n F 1 b 3 Q 7 L C Z x d W 9 0 O 1 N l Y 3 R p b 2 4 x L 0 5 T R F V I X z I w M j F f V G F i L 0 F 1 d G 9 S Z W 1 v d m V k Q 2 9 s d W 1 u c z E u e 0 N J R 1 l M V S w x N D Q 4 f S Z x d W 9 0 O y w m c X V v d D t T Z W N 0 a W 9 u M S 9 O U 0 R V S F 8 y M D I x X 1 R h Y i 9 B d X R v U m V t b 3 Z l Z E N v b H V t b n M x L n t D S U d N T F U s M T Q 0 O X 0 m c X V v d D s s J n F 1 b 3 Q 7 U 2 V j d G l v b j E v T l N E V U h f M j A y M V 9 U Y W I v Q X V 0 b 1 J l b W 9 2 Z W R D b 2 x 1 b W 5 z M S 5 7 Q 0 l H R E x M U 1 Q s M T Q 1 M H 0 m c X V v d D s s J n F 1 b 3 Q 7 U 2 V j d G l v b j E v T l N E V U h f M j A y M V 9 U Y W I v Q X V 0 b 1 J l b W 9 2 Z W R D b 2 x 1 b W 5 z M S 5 7 Q 0 l H R E x Z T F U s M T Q 1 M X 0 m c X V v d D s s J n F 1 b 3 Q 7 U 2 V j d G l v b j E v T l N E V U h f M j A y M V 9 U Y W I v Q X V 0 b 1 J l b W 9 2 Z W R D b 2 x 1 b W 5 z M S 5 7 Q 0 l H R E x N T F U s M T Q 1 M n 0 m c X V v d D s s J n F 1 b 3 Q 7 U 2 V j d G l v b j E v T l N E V U h f M j A y M V 9 U Y W I v Q X V 0 b 1 J l b W 9 2 Z W R D b 2 x 1 b W 5 z M S 5 7 U 0 1 L Q U d M Q V N U L D E 0 N T N 9 J n F 1 b 3 Q 7 L C Z x d W 9 0 O 1 N l Y 3 R p b 2 4 x L 0 5 T R F V I X z I w M j F f V G F i L 0 F 1 d G 9 S Z W 1 v d m V k Q 2 9 s d W 1 u c z E u e 1 N N S 1 l S T E F T V C w x N D U 0 f S Z x d W 9 0 O y w m c X V v d D t T Z W N 0 a W 9 u M S 9 O U 0 R V S F 8 y M D I x X 1 R h Y i 9 B d X R v U m V t b 3 Z l Z E N v b H V t b n M x L n t T T U t N T 0 x B U 1 Q s M T Q 1 N X 0 m c X V v d D s s J n F 1 b 3 Q 7 U 2 V j d G l v b j E v T l N E V U h f M j A y M V 9 U Y W I v Q X V 0 b 1 J l b W 9 2 Z W R D b 2 x 1 b W 5 z M S 5 7 Q 0 d S Q U d M U 1 Q s M T Q 1 N n 0 m c X V v d D s s J n F 1 b 3 Q 7 U 2 V j d G l v b j E v T l N E V U h f M j A y M V 9 U Y W I v Q X V 0 b 1 J l b W 9 2 Z W R D b 2 x 1 b W 5 z M S 5 7 Q 0 l H Q V J Z T F U s M T Q 1 N 3 0 m c X V v d D s s J n F 1 b 3 Q 7 U 2 V j d G l v b j E v T l N E V U h f M j A y M V 9 U Y W I v Q X V 0 b 1 J l b W 9 2 Z W R D b 2 x 1 b W 5 z M S 5 7 Q 0 l H Q V J N T F U s M T Q 1 O H 0 m c X V v d D s s J n F 1 b 3 Q 7 U 2 V j d G l v b j E v T l N E V U h f M j A y M V 9 U Y W I v Q X V 0 b 1 J l b W 9 2 Z W R D b 2 x 1 b W 5 z M S 5 7 Q U x D Q U d M U 1 Q s M T Q 1 O X 0 m c X V v d D s s J n F 1 b 3 Q 7 U 2 V j d G l v b j E v T l N E V U h f M j A y M V 9 U Y W I v Q X V 0 b 1 J l b W 9 2 Z W R D b 2 x 1 b W 5 z M S 5 7 Q U x D W U x V L D E 0 N j B 9 J n F 1 b 3 Q 7 L C Z x d W 9 0 O 1 N l Y 3 R p b 2 4 x L 0 5 T R F V I X z I w M j F f V G F i L 0 F 1 d G 9 S Z W 1 v d m V k Q 2 9 s d W 1 u c z E u e 0 F M Q 0 1 M V S w x N D Y x f S Z x d W 9 0 O y w m c X V v d D t T Z W N 0 a W 9 u M S 9 O U 0 R V S F 8 y M D I x X 1 R h Y i 9 B d X R v U m V t b 3 Z l Z E N v b H V t b n M x L n t D T 0 N B R 0 x T V C w x N D Y y f S Z x d W 9 0 O y w m c X V v d D t T Z W N 0 a W 9 u M S 9 O U 0 R V S F 8 y M D I x X 1 R h Y i 9 B d X R v U m V t b 3 Z l Z E N v b H V t b n M x L n t D T 0 N Z T F U s M T Q 2 M 3 0 m c X V v d D s s J n F 1 b 3 Q 7 U 2 V j d G l v b j E v T l N E V U h f M j A y M V 9 U Y W I v Q X V 0 b 1 J l b W 9 2 Z W R D b 2 x 1 b W 5 z M S 5 7 Q 0 9 D T U x V L D E 0 N j R 9 J n F 1 b 3 Q 7 L C Z x d W 9 0 O 1 N l Y 3 R p b 2 4 x L 0 5 T R F V I X z I w M j F f V G F i L 0 F 1 d G 9 S Z W 1 v d m V k Q 2 9 s d W 1 u c z E u e 0 N S S 0 F H T F N U L D E 0 N j V 9 J n F 1 b 3 Q 7 L C Z x d W 9 0 O 1 N l Y 3 R p b 2 4 x L 0 5 T R F V I X z I w M j F f V G F i L 0 F 1 d G 9 S Z W 1 v d m V k Q 2 9 s d W 1 u c z E u e 0 N S S 1 l M V S w x N D Y 2 f S Z x d W 9 0 O y w m c X V v d D t T Z W N 0 a W 9 u M S 9 O U 0 R V S F 8 y M D I x X 1 R h Y i 9 B d X R v U m V t b 3 Z l Z E N v b H V t b n M x L n t D U k t N T F U s M T Q 2 N 3 0 m c X V v d D s s J n F 1 b 3 Q 7 U 2 V j d G l v b j E v T l N E V U h f M j A y M V 9 U Y W I v Q X V 0 b 1 J l b W 9 2 Z W R D b 2 x 1 b W 5 z M S 5 7 S E V S Q U d M U 1 Q s M T Q 2 O H 0 m c X V v d D s s J n F 1 b 3 Q 7 U 2 V j d G l v b j E v T l N E V U h f M j A y M V 9 U Y W I v Q X V 0 b 1 J l b W 9 2 Z W R D b 2 x 1 b W 5 z M S 5 7 S E V S W U x V L D E 0 N j l 9 J n F 1 b 3 Q 7 L C Z x d W 9 0 O 1 N l Y 3 R p b 2 4 x L 0 5 T R F V I X z I w M j F f V G F i L 0 F 1 d G 9 S Z W 1 v d m V k Q 2 9 s d W 1 u c z E u e 0 h F U k 1 M V S w x N D c w f S Z x d W 9 0 O y w m c X V v d D t T Z W N 0 a W 9 u M S 9 O U 0 R V S F 8 y M D I x X 1 R h Y i 9 B d X R v U m V t b 3 Z l Z E N v b H V t b n M x L n t I Q U x M Q U d M U 1 Q s M T Q 3 M X 0 m c X V v d D s s J n F 1 b 3 Q 7 U 2 V j d G l v b j E v T l N E V U h f M j A y M V 9 U Y W I v Q X V 0 b 1 J l b W 9 2 Z W R D b 2 x 1 b W 5 z M S 5 7 S E F M T F l S T F N U L D E 0 N z J 9 J n F 1 b 3 Q 7 L C Z x d W 9 0 O 1 N l Y 3 R p b 2 4 x L 0 5 T R F V I X z I w M j F f V G F i L 0 F 1 d G 9 S Z W 1 v d m V k Q 2 9 s d W 1 u c z E u e 0 h B T E x N T 0 x T V C w x N D c z f S Z x d W 9 0 O y w m c X V v d D t T Z W N 0 a W 9 u M S 9 O U 0 R V S F 8 y M D I x X 1 R h Y i 9 B d X R v U m V t b 3 Z l Z E N v b H V t b n M x L n t M U 0 R B R 0 x T V C w x N D c 0 f S Z x d W 9 0 O y w m c X V v d D t T Z W N 0 a W 9 u M S 9 O U 0 R V S F 8 y M D I x X 1 R h Y i 9 B d X R v U m V t b 3 Z l Z E N v b H V t b n M x L n t M U 0 R Z T F U s M T Q 3 N X 0 m c X V v d D s s J n F 1 b 3 Q 7 U 2 V j d G l v b j E v T l N E V U h f M j A y M V 9 U Y W I v Q X V 0 b 1 J l b W 9 2 Z W R D b 2 x 1 b W 5 z M S 5 7 T F N E T U x V L D E 0 N z Z 9 J n F 1 b 3 Q 7 L C Z x d W 9 0 O 1 N l Y 3 R p b 2 4 x L 0 5 T R F V I X z I w M j F f V G F i L 0 F 1 d G 9 S Z W 1 v d m V k Q 2 9 s d W 1 u c z E u e 1 B D U E F H T F N U L D E 0 N z d 9 J n F 1 b 3 Q 7 L C Z x d W 9 0 O 1 N l Y 3 R p b 2 4 x L 0 5 T R F V I X z I w M j F f V G F i L 0 F 1 d G 9 S Z W 1 v d m V k Q 2 9 s d W 1 u c z E u e 1 B D U F l M V S w x N D c 4 f S Z x d W 9 0 O y w m c X V v d D t T Z W N 0 a W 9 u M S 9 O U 0 R V S F 8 y M D I x X 1 R h Y i 9 B d X R v U m V t b 3 Z l Z E N v b H V t b n M x L n t Q Q 1 B N T F U s M T Q 3 O X 0 m c X V v d D s s J n F 1 b 3 Q 7 U 2 V j d G l v b j E v T l N E V U h f M j A y M V 9 U Y W I v Q X V 0 b 1 J l b W 9 2 Z W R D b 2 x 1 b W 5 z M S 5 7 R U N T V E 1 P Q U d M L D E 0 O D B 9 J n F 1 b 3 Q 7 L C Z x d W 9 0 O 1 N l Y 3 R p b 2 4 x L 0 5 T R F V I X z I w M j F f V G F i L 0 F 1 d G 9 S Z W 1 v d m V k Q 2 9 s d W 1 u c z E u e 0 V D U 1 R N T 1 l M V S w x N D g x f S Z x d W 9 0 O y w m c X V v d D t T Z W N 0 a W 9 u M S 9 O U 0 R V S F 8 y M D I x X 1 R h Y i 9 B d X R v U m V t b 3 Z l Z E N v b H V t b n M x L n t F Q 1 N U T U 9 N T F U s M T Q 4 M n 0 m c X V v d D s s J n F 1 b 3 Q 7 U 2 V j d G l v b j E v T l N E V U h f M j A y M V 9 U Y W I v Q X V 0 b 1 J l b W 9 2 Z W R D b 2 x 1 b W 5 z M S 5 7 S U 5 I T E F H T F N U L D E 0 O D N 9 J n F 1 b 3 Q 7 L C Z x d W 9 0 O 1 N l Y 3 R p b 2 4 x L 0 5 T R F V I X z I w M j F f V G F i L 0 F 1 d G 9 S Z W 1 v d m V k Q 2 9 s d W 1 u c z E u e 0 l O S E x Z U k x T V C w x N D g 0 f S Z x d W 9 0 O y w m c X V v d D t T Z W N 0 a W 9 u M S 9 O U 0 R V S F 8 y M D I x X 1 R h Y i 9 B d X R v U m V t b 3 Z l Z E N v b H V t b n M x L n t J T k h M T U 9 M U 1 Q s M T Q 4 N X 0 m c X V v d D s s J n F 1 b 3 Q 7 U 2 V j d G l v b j E v T l N E V U h f M j A y M V 9 U Y W I v Q X V 0 b 1 J l b W 9 2 Z W R D b 2 x 1 b W 5 z M S 5 7 T U V U S E F H T F N U L D E 0 O D Z 9 J n F 1 b 3 Q 7 L C Z x d W 9 0 O 1 N l Y 3 R p b 2 4 x L 0 5 T R F V I X z I w M j F f V G F i L 0 F 1 d G 9 S Z W 1 v d m V k Q 2 9 s d W 1 u c z E u e 0 1 F V E h Z U k x T V C w x N D g 3 f S Z x d W 9 0 O y w m c X V v d D t T Z W N 0 a W 9 u M S 9 O U 0 R V S F 8 y M D I x X 1 R h Y i 9 B d X R v U m V t b 3 Z l Z E N v b H V t b n M x L n t N R V R I T U 9 M U 1 Q s M T Q 4 O H 0 m c X V v d D s s J n F 1 b 3 Q 7 U 2 V j d G l v b j E v T l N E V U h f M j A y M V 9 U Y W I v Q X V 0 b 1 J l b W 9 2 Z W R D b 2 x 1 b W 5 z M S 5 7 Q 0 l H W V J C R l I s M T Q 4 O X 0 m c X V v d D s s J n F 1 b 3 Q 7 U 2 V j d G l v b j E v T l N E V U h f M j A y M V 9 U Y W I v Q X V 0 b 1 J l b W 9 2 Z W R D b 2 x 1 b W 5 z M S 5 7 Q U x D W V J C R l I s M T Q 5 M H 0 m c X V v d D s s J n F 1 b 3 Q 7 U 2 V j d G l v b j E v T l N E V U h f M j A y M V 9 U Y W I v Q X V 0 b 1 J l b W 9 2 Z W R D b 2 x 1 b W 5 z M S 5 7 Q 0 9 D W V J C R l I s M T Q 5 M X 0 m c X V v d D s s J n F 1 b 3 Q 7 U 2 V j d G l v b j E v T l N E V U h f M j A y M V 9 U Y W I v Q X V 0 b 1 J l b W 9 2 Z W R D b 2 x 1 b W 5 z M S 5 7 V F h F V l J S Q 1 Z E L D E 0 O T J 9 J n F 1 b 3 Q 7 L C Z x d W 9 0 O 1 N l Y 3 R p b 2 4 x L 0 5 T R F V I X z I w M j F f V G F i L 0 F 1 d G 9 S Z W 1 v d m V k Q 2 9 s d W 1 u c z E u e 1 R Y W V J S R U N W R C w x N D k z f S Z x d W 9 0 O y w m c X V v d D t T Z W N 0 a W 9 u M S 9 O U 0 R V S F 8 y M D I x X 1 R h Y i 9 B d X R v U m V t b 3 Z l Z E N v b H V t b n M x L n t U W F l S V V N F Q U R C L D E 0 O T R 9 J n F 1 b 3 Q 7 L C Z x d W 9 0 O 1 N l Y 3 R p b 2 4 x L 0 5 T R F V I X z I w M j F f V G F i L 0 F 1 d G 9 S Z W 1 v d m V k Q 2 9 s d W 1 u c z E u e 1 R Y W V J I T 1 N P V i w x N D k 1 f S Z x d W 9 0 O y w m c X V v d D t T Z W N 0 a W 9 u M S 9 O U 0 R V S F 8 y M D I x X 1 R h Y i 9 B d X R v U m V t b 3 Z l Z E N v b H V t b n M x L n t U W F l S S E 9 T Q U Q s M T Q 5 N n 0 m c X V v d D s s J n F 1 b 3 Q 7 U 2 V j d G l v b j E v T l N E V U h f M j A y M V 9 U Y W I v Q X V 0 b 1 J l b W 9 2 Z W R D b 2 x 1 b W 5 z M S 5 7 V F h Z U l J F U 0 9 W L D E 0 O T d 9 J n F 1 b 3 Q 7 L C Z x d W 9 0 O 1 N l Y 3 R p b 2 4 x L 0 5 T R F V I X z I w M j F f V G F i L 0 F 1 d G 9 S Z W 1 v d m V k Q 2 9 s d W 1 u c z E u e 1 R Y W V J S R V N B R C w x N D k 4 f S Z x d W 9 0 O y w m c X V v d D t T Z W N 0 a W 9 u M S 9 O U 0 R V S F 8 y M D I x X 1 R h Y i 9 B d X R v U m V t b 3 Z l Z E N v b H V t b n M x L n t U W F l S T 1 V U U F Q s M T Q 5 O X 0 m c X V v d D s s J n F 1 b 3 Q 7 U 2 V j d G l v b j E v T l N E V U h f M j A y M V 9 U Y W I v Q X V 0 b 1 J l b W 9 2 Z W R D b 2 x 1 b W 5 z M S 5 7 V F h Z U k 9 V V E F E L D E 1 M D B 9 J n F 1 b 3 Q 7 L C Z x d W 9 0 O 1 N l Y 3 R p b 2 4 x L 0 5 T R F V I X z I w M j F f V G F i L 0 F 1 d G 9 S Z W 1 v d m V k Q 2 9 s d W 1 u c z E u e 1 R Y W V J N S E N P U C w x N T A x f S Z x d W 9 0 O y w m c X V v d D t T Z W N 0 a W 9 u M S 9 O U 0 R V S F 8 y M D I x X 1 R h Y i 9 B d X R v U m V t b 3 Z l Z E N v b H V t b n M x L n t U W F l S T U h D Q U Q s M T U w M n 0 m c X V v d D s s J n F 1 b 3 Q 7 U 2 V j d G l v b j E v T l N E V U h f M j A y M V 9 U Y W I v Q X V 0 b 1 J l b W 9 2 Z W R D b 2 x 1 b W 5 z M S 5 7 V F h Z U k V N U k d O L D E 1 M D N 9 J n F 1 b 3 Q 7 L C Z x d W 9 0 O 1 N l Y 3 R p b 2 4 x L 0 5 T R F V I X z I w M j F f V G F i L 0 F 1 d G 9 S Z W 1 v d m V k Q 2 9 s d W 1 u c z E u e 1 R Y W V J F T V J B R C w x N T A 0 f S Z x d W 9 0 O y w m c X V v d D t T Z W N 0 a W 9 u M S 9 O U 0 R V S F 8 y M D I x X 1 R h Y i 9 B d X R v U m V t b 3 Z l Z E N v b H V t b n M x L n t U W F l S R F J Q U l Y s M T U w N X 0 m c X V v d D s s J n F 1 b 3 Q 7 U 2 V j d G l v b j E v T l N E V U h f M j A y M V 9 U Y W I v Q X V 0 b 1 J l b W 9 2 Z W R D b 2 x 1 b W 5 z M S 5 7 V F h Z U k R S U E F E L D E 1 M D Z 9 J n F 1 b 3 Q 7 L C Z x d W 9 0 O 1 N l Y 3 R p b 2 4 x L 0 5 T R F V I X z I w M j F f V G F i L 0 F 1 d G 9 S Z W 1 v d m V k Q 2 9 s d W 1 u c z E u e 1 R Y W V J Q U k l T T i w x N T A 3 f S Z x d W 9 0 O y w m c X V v d D t T Z W N 0 a W 9 u M S 9 O U 0 R V S F 8 y M D I x X 1 R h Y i 9 B d X R v U m V t b 3 Z l Z E N v b H V t b n M x L n t U W F l S U F J J Q U Q s M T U w O H 0 m c X V v d D s s J n F 1 b 3 Q 7 U 2 V j d G l v b j E v T l N E V U h f M j A y M V 9 U Y W I v Q X V 0 b 1 J l b W 9 2 Z W R D b 2 x 1 b W 5 z M S 5 7 V F h Z U l N M R k h Q L D E 1 M D l 9 J n F 1 b 3 Q 7 L C Z x d W 9 0 O 1 N l Y 3 R p b 2 4 x L 0 5 T R F V I X z I w M j F f V G F i L 0 F 1 d G 9 S Z W 1 v d m V k Q 2 9 s d W 1 u c z E u e 1 R Y W V J T T E Z B R C w x N T E w f S Z x d W 9 0 O y w m c X V v d D t T Z W N 0 a W 9 u M S 9 O U 0 R V S F 8 y M D I x X 1 R h Y i 9 B d X R v U m V t b 3 Z l Z E N v b H V t b n M x L n t U W F l S V E V M R S w x N T E x f S Z x d W 9 0 O y w m c X V v d D t T Z W N 0 a W 9 u M S 9 O U 0 R V S F 8 y M D I x X 1 R h Y i 9 B d X R v U m V t b 3 Z l Z E N v b H V t b n M x L n t U W F l S T 1 R I R V I s M T U x M n 0 m c X V v d D s s J n F 1 b 3 Q 7 U 2 V j d G l v b j E v T l N E V U h f M j A y M V 9 U Y W I v Q X V 0 b 1 J l b W 9 2 Z W R D b 2 x 1 b W 5 z M S 5 7 V F h Z U k 9 U S F N Q M i w x N T E z f S Z x d W 9 0 O y w m c X V v d D t T Z W N 0 a W 9 u M S 9 O U 0 R V S F 8 y M D I x X 1 R h Y i 9 B d X R v U m V t b 3 Z l Z E N v b H V t b n M x L n t U W F l S T 1 R I Q U Q s M T U x N H 0 m c X V v d D s s J n F 1 b 3 Q 7 U 2 V j d G l v b j E v T l N E V U h f M j A y M V 9 U Y W I v Q X V 0 b 1 J l b W 9 2 Z W R D b 2 x 1 b W 5 z M S 5 7 V F h Z U k V S R F J H L D E 1 M T V 9 J n F 1 b 3 Q 7 L C Z x d W 9 0 O 1 N l Y 3 R p b 2 4 x L 0 5 T R F V I X z I w M j F f V G F i L 0 F 1 d G 9 S Z W 1 v d m V k Q 2 9 s d W 1 u c z E u e 1 R Y W V J F U k 5 V T T I s M T U x N n 0 m c X V v d D s s J n F 1 b 3 Q 7 U 2 V j d G l v b j E v T l N E V U h f M j A y M V 9 U Y W I v Q X V 0 b 1 J l b W 9 2 Z W R D b 2 x 1 b W 5 z M S 5 7 V F h D V V J S R U 5 U L D E 1 M T d 9 J n F 1 b 3 Q 7 L C Z x d W 9 0 O 1 N l Y 3 R p b 2 4 x L 0 5 T R F V I X z I w M j F f V G F i L 0 F 1 d G 9 S Z W 1 v d m V k Q 2 9 s d W 1 u c z E u e 0 5 E V F h Z U k F E R y w x N T E 4 f S Z x d W 9 0 O y w m c X V v d D t T Z W N 0 a W 9 u M S 9 O U 0 R V S F 8 y M D I x X 1 R h Y i 9 B d X R v U m V t b 3 Z l Z E N v b H V t b n M x L n t O R E 1 P U l R Y W V I s M T U x O X 0 m c X V v d D s s J n F 1 b 3 Q 7 U 2 V j d G l v b j E v T l N E V U h f M j A y M V 9 U Y W I v Q X V 0 b 1 J l b W 9 2 Z W R D b 2 x 1 b W 5 z M S 5 7 T k R N T 1 J U Q U x D L D E 1 M j B 9 J n F 1 b 3 Q 7 L C Z x d W 9 0 O 1 N l Y 3 R p b 2 4 x L 0 5 T R F V I X z I w M j F f V G F i L 0 F 1 d G 9 S Z W 1 v d m V k Q 2 9 s d W 1 u c z E u e 0 5 E T U 9 S V E 1 S S i w x N T I x f S Z x d W 9 0 O y w m c X V v d D t T Z W N 0 a W 9 u M S 9 O U 0 R V S F 8 y M D I x X 1 R h Y i 9 B d X R v U m V t b 3 Z l Z E N v b H V t b n M x L n t O R E 1 P U l R D T 0 M s M T U y M n 0 m c X V v d D s s J n F 1 b 3 Q 7 U 2 V j d G l v b j E v T l N E V U h f M j A y M V 9 U Y W I v Q X V 0 b 1 J l b W 9 2 Z W R D b 2 x 1 b W 5 z M S 5 7 T k R N T 1 J U S E V S L D E 1 M j N 9 J n F 1 b 3 Q 7 L C Z x d W 9 0 O 1 N l Y 3 R p b 2 4 x L 0 5 T R F V I X z I w M j F f V G F i L 0 F 1 d G 9 S Z W 1 v d m V k Q 2 9 s d W 1 u c z E u e 0 5 E T U 9 S V E h B T C w x N T I 0 f S Z x d W 9 0 O y w m c X V v d D t T Z W N 0 a W 9 u M S 9 O U 0 R V S F 8 y M D I x X 1 R h Y i 9 B d X R v U m V t b 3 Z l Z E N v b H V t b n M x L n t O R E 1 P U l R J T k g s M T U y N X 0 m c X V v d D s s J n F 1 b 3 Q 7 U 2 V j d G l v b j E v T l N E V U h f M j A y M V 9 U Y W I v Q X V 0 b 1 J l b W 9 2 Z W R D b 2 x 1 b W 5 z M S 5 7 T k R N T 1 J U T V R I L D E 1 M j Z 9 J n F 1 b 3 Q 7 L C Z x d W 9 0 O 1 N l Y 3 R p b 2 4 x L 0 5 T R F V I X z I w M j F f V G F i L 0 F 1 d G 9 S Z W 1 v d m V k Q 2 9 s d W 1 u c z E u e 0 5 E T U 9 S V F B O U i w x N T I 3 f S Z x d W 9 0 O y w m c X V v d D t T Z W N 0 a W 9 u M S 9 O U 0 R V S F 8 y M D I x X 1 R h Y i 9 B d X R v U m V t b 3 Z l Z E N v b H V t b n M x L n t O R E 1 P U l R U U l E s M T U y O H 0 m c X V v d D s s J n F 1 b 3 Q 7 U 2 V j d G l v b j E v T l N E V U h f M j A y M V 9 U Y W I v Q X V 0 b 1 J l b W 9 2 Z W R D b 2 x 1 b W 5 z M S 5 7 T k R N T 1 J U U 1 R N L D E 1 M j l 9 J n F 1 b 3 Q 7 L C Z x d W 9 0 O 1 N l Y 3 R p b 2 4 x L 0 5 T R F V I X z I w M j F f V G F i L 0 F 1 d G 9 S Z W 1 v d m V k Q 2 9 s d W 1 u c z E u e 0 5 E T U 9 S V F N F R C w x N T M w f S Z x d W 9 0 O y w m c X V v d D t T Z W N 0 a W 9 u M S 9 O U 0 R V S F 8 y M D I x X 1 R h Y i 9 B d X R v U m V t b 3 Z l Z E N v b H V t b n M x L n t O R E 1 P U l R P V E g s M T U z M X 0 m c X V v d D s s J n F 1 b 3 Q 7 U 2 V j d G l v b j E v T l N E V U h f M j A y M V 9 U Y W I v Q X V 0 b 1 J l b W 9 2 Z W R D b 2 x 1 b W 5 z M S 5 7 T k R U W F l S Q U x D L D E 1 M z J 9 J n F 1 b 3 Q 7 L C Z x d W 9 0 O 1 N l Y 3 R p b 2 4 x L 0 5 T R F V I X z I w M j F f V G F i L 0 F 1 d G 9 S Z W 1 v d m V k Q 2 9 s d W 1 u c z E u e 0 5 E V F h Z U k 1 S S i w x N T M z f S Z x d W 9 0 O y w m c X V v d D t T Z W N 0 a W 9 u M S 9 O U 0 R V S F 8 y M D I x X 1 R h Y i 9 B d X R v U m V t b 3 Z l Z E N v b H V t b n M x L n t O R F R Y W V J D T 0 M s M T U z N H 0 m c X V v d D s s J n F 1 b 3 Q 7 U 2 V j d G l v b j E v T l N E V U h f M j A y M V 9 U Y W I v Q X V 0 b 1 J l b W 9 2 Z W R D b 2 x 1 b W 5 z M S 5 7 T k R U W F l S S E V S L D E 1 M z V 9 J n F 1 b 3 Q 7 L C Z x d W 9 0 O 1 N l Y 3 R p b 2 4 x L 0 5 T R F V I X z I w M j F f V G F i L 0 F 1 d G 9 S Z W 1 v d m V k Q 2 9 s d W 1 u c z E u e 0 5 E V F h Z U k h B T C w x N T M 2 f S Z x d W 9 0 O y w m c X V v d D t T Z W N 0 a W 9 u M S 9 O U 0 R V S F 8 y M D I x X 1 R h Y i 9 B d X R v U m V t b 3 Z l Z E N v b H V t b n M x L n t O R F R Y W V J J T k g s M T U z N 3 0 m c X V v d D s s J n F 1 b 3 Q 7 U 2 V j d G l v b j E v T l N E V U h f M j A y M V 9 U Y W I v Q X V 0 b 1 J l b W 9 2 Z W R D b 2 x 1 b W 5 z M S 5 7 T k R U W F l S T V R I L D E 1 M z h 9 J n F 1 b 3 Q 7 L C Z x d W 9 0 O 1 N l Y 3 R p b 2 4 x L 0 5 T R F V I X z I w M j F f V G F i L 0 F 1 d G 9 S Z W 1 v d m V k Q 2 9 s d W 1 u c z E u e 0 5 E V F h Z U l B O U i w x N T M 5 f S Z x d W 9 0 O y w m c X V v d D t T Z W N 0 a W 9 u M S 9 O U 0 R V S F 8 y M D I x X 1 R h Y i 9 B d X R v U m V t b 3 Z l Z E N v b H V t b n M x L n t O R F R Y W V J U U l E s M T U 0 M H 0 m c X V v d D s s J n F 1 b 3 Q 7 U 2 V j d G l v b j E v T l N E V U h f M j A y M V 9 U Y W I v Q X V 0 b 1 J l b W 9 2 Z W R D b 2 x 1 b W 5 z M S 5 7 T k R U W F l S U 1 R N L D E 1 N D F 9 J n F 1 b 3 Q 7 L C Z x d W 9 0 O 1 N l Y 3 R p b 2 4 x L 0 5 T R F V I X z I w M j F f V G F i L 0 F 1 d G 9 S Z W 1 v d m V k Q 2 9 s d W 1 u c z E u e 0 5 E V F h Z U l N F R C w x N T Q y f S Z x d W 9 0 O y w m c X V v d D t T Z W N 0 a W 9 u M S 9 O U 0 R V S F 8 y M D I x X 1 R h Y i 9 B d X R v U m V t b 3 Z l Z E N v b H V t b n M x L n t O R F R Y W V J P V E g s M T U 0 M 3 0 m c X V v d D s s J n F 1 b 3 Q 7 U 2 V j d G l v b j E v T l N E V U h f M j A y M V 9 U Y W I v Q X V 0 b 1 J l b W 9 2 Z W R D b 2 x 1 b W 5 z M S 5 7 T k R U W F l P V E g x L D E 1 N D R 9 J n F 1 b 3 Q 7 L C Z x d W 9 0 O 1 N l Y 3 R p b 2 4 x L 0 5 T R F V I X z I w M j F f V G F i L 0 F 1 d G 9 S Z W 1 v d m V k Q 2 9 s d W 1 u c z E u e 0 5 E V F h Z T 1 R I M i w x N T Q 1 f S Z x d W 9 0 O y w m c X V v d D t T Z W N 0 a W 9 u M S 9 O U 0 R V S F 8 y M D I x X 1 R h Y i 9 B d X R v U m V t b 3 Z l Z E N v b H V t b n M x L n t O R F R Y W U 9 U S D M s M T U 0 N n 0 m c X V v d D s s J n F 1 b 3 Q 7 U 2 V j d G l v b j E v T l N E V U h f M j A y M V 9 U Y W I v Q X V 0 b 1 J l b W 9 2 Z W R D b 2 x 1 b W 5 z M S 5 7 T k R U W F l P V E g 0 L D E 1 N D d 9 J n F 1 b 3 Q 7 L C Z x d W 9 0 O 1 N l Y 3 R p b 2 4 x L 0 5 T R F V I X z I w M j F f V G F i L 0 F 1 d G 9 S Z W 1 v d m V k Q 2 9 s d W 1 u c z E u e 0 5 E V F h Z T 1 R I N S w x N T Q 4 f S Z x d W 9 0 O y w m c X V v d D t T Z W N 0 a W 9 u M S 9 O U 0 R V S F 8 y M D I x X 1 R h Y i 9 B d X R v U m V t b 3 Z l Z E N v b H V t b n M x L n t O R F R Y R U Z G U l Q s M T U 0 O X 0 m c X V v d D s s J n F 1 b 3 Q 7 U 2 V j d G l v b j E v T l N E V U h f M j A y M V 9 U Y W I v Q X V 0 b 1 J l b W 9 2 Z W R D b 2 x 1 b W 5 z M S 5 7 T k R U W E 5 P Q 0 9 W L D E 1 N T B 9 J n F 1 b 3 Q 7 L C Z x d W 9 0 O 1 N l Y 3 R p b 2 4 x L 0 5 T R F V I X z I w M j F f V G F i L 0 F 1 d G 9 S Z W 1 v d m V k Q 2 9 s d W 1 u c z E u e 0 5 E V F h O T 1 R Q W S w x N T U x f S Z x d W 9 0 O y w m c X V v d D t T Z W N 0 a W 9 u M S 9 O U 0 R V S F 8 y M D I x X 1 R h Y i 9 B d X R v U m V t b 3 Z l Z E N v b H V t b n M x L n t O R F R Y V F N Q S F I s M T U 1 M n 0 m c X V v d D s s J n F 1 b 3 Q 7 U 2 V j d G l v b j E v T l N E V U h f M j A y M V 9 U Y W I v Q X V 0 b 1 J l b W 9 2 Z W R D b 2 x 1 b W 5 z M S 5 7 T k R U W F d B T l R E L D E 1 N T N 9 J n F 1 b 3 Q 7 L C Z x d W 9 0 O 1 N l Y 3 R p b 2 4 x L 0 5 T R F V I X z I w M j F f V G F i L 0 F 1 d G 9 S Z W 1 v d m V k Q 2 9 s d W 1 u c z E u e 0 5 E V F h O U 1 R P U C w x N T U 0 f S Z x d W 9 0 O y w m c X V v d D t T Z W N 0 a W 9 u M S 9 O U 0 R V S F 8 y M D I x X 1 R h Y i 9 B d X R v U m V t b 3 Z l Z E N v b H V t b n M x L n t O R F R Y U E Z V T E w s M T U 1 N X 0 m c X V v d D s s J n F 1 b 3 Q 7 U 2 V j d G l v b j E v T l N E V U h f M j A y M V 9 U Y W I v Q X V 0 b 1 J l b W 9 2 Z W R D b 2 x 1 b W 5 z M S 5 7 T k R U W E R L V 0 h S L D E 1 N T Z 9 J n F 1 b 3 Q 7 L C Z x d W 9 0 O 1 N l Y 3 R p b 2 4 x L 0 5 T R F V I X z I w M j F f V G F i L 0 F 1 d G 9 S Z W 1 v d m V k Q 2 9 s d W 1 u c z E u e 0 5 E V F h O Q l J O R y w x N T U 3 f S Z x d W 9 0 O y w m c X V v d D t T Z W N 0 a W 9 u M S 9 O U 0 R V S F 8 y M D I x X 1 R h Y i 9 B d X R v U m V t b 3 Z l Z E N v b H V t b n M x L n t O R F R Y S k 9 C T k c s M T U 1 O H 0 m c X V v d D s s J n F 1 b 3 Q 7 U 2 V j d G l v b j E v T l N E V U h f M j A y M V 9 U Y W I v Q X V 0 b 1 J l b W 9 2 Z W R D b 2 x 1 b W 5 z M S 5 7 T k R U W E 5 P T k V E L D E 1 N T l 9 J n F 1 b 3 Q 7 L C Z x d W 9 0 O 1 N l Y 3 R p b 2 4 x L 0 5 T R F V I X z I w M j F f V G F i L 0 F 1 d G 9 S Z W 1 v d m V k Q 2 9 s d W 1 u c z E u e 0 5 E V F h I Q U 5 E T C w x N T Y w f S Z x d W 9 0 O y w m c X V v d D t T Z W N 0 a W 9 u M S 9 O U 0 R V S F 8 y M D I x X 1 R h Y i 9 B d X R v U m V t b 3 Z l Z E N v b H V t b n M x L n t O R F R Y T k 9 I T F A s M T U 2 M X 0 m c X V v d D s s J n F 1 b 3 Q 7 U 2 V j d G l v b j E v T l N E V U h f M j A y M V 9 U Y W I v Q X V 0 b 1 J l b W 9 2 Z W R D b 2 x 1 b W 5 z M S 5 7 T k R U W E 5 U S U 1 F L D E 1 N j J 9 J n F 1 b 3 Q 7 L C Z x d W 9 0 O 1 N l Y 3 R p b 2 4 x L 0 5 T R F V I X z I w M j F f V G F i L 0 F 1 d G 9 S Z W 1 v d m V k Q 2 9 s d W 1 u c z E u e 0 5 E V F h G T k R P V S w x N T Y z f S Z x d W 9 0 O y w m c X V v d D t T Z W N 0 a W 9 u M S 9 O U 0 R V S F 8 y M D I x X 1 R h Y i 9 B d X R v U m V t b 3 Z l Z E N v b H V t b n M x L n t O R F R Y T 1 R S U 0 4 s M T U 2 N H 0 m c X V v d D s s J n F 1 b 3 Q 7 U 2 V j d G l v b j E v T l N E V U h f M j A y M V 9 U Y W I v Q X V 0 b 1 J l b W 9 2 Z W R D b 2 x 1 b W 5 z M S 5 7 T k R U W E 1 J T V B U L D E 1 N j V 9 J n F 1 b 3 Q 7 L C Z x d W 9 0 O 1 N l Y 3 R p b 2 4 x L 0 5 T R F V I X z I w M j F f V G F i L 0 F 1 d G 9 S Z W 1 v d m V k Q 2 9 s d W 1 u c z E u e 0 5 E T V J F R k Z S V C w x N T Y 2 f S Z x d W 9 0 O y w m c X V v d D t T Z W N 0 a W 9 u M S 9 O U 0 R V S F 8 y M D I x X 1 R h Y i 9 B d X R v U m V t b 3 Z l Z E N v b H V t b n M x L n t O R E 1 S T k 9 D T 1 Y s M T U 2 N 3 0 m c X V v d D s s J n F 1 b 3 Q 7 U 2 V j d G l v b j E v T l N E V U h f M j A y M V 9 U Y W I v Q X V 0 b 1 J l b W 9 2 Z W R D b 2 x 1 b W 5 z M S 5 7 T k R N U k 5 P V F B Z L D E 1 N j h 9 J n F 1 b 3 Q 7 L C Z x d W 9 0 O 1 N l Y 3 R p b 2 4 x L 0 5 T R F V I X z I w M j F f V G F i L 0 F 1 d G 9 S Z W 1 v d m V k Q 2 9 s d W 1 u c z E u e 0 5 E T V J U U 1 B I U i w x N T Y 5 f S Z x d W 9 0 O y w m c X V v d D t T Z W N 0 a W 9 u M S 9 O U 0 R V S F 8 y M D I x X 1 R h Y i 9 B d X R v U m V t b 3 Z l Z E N v b H V t b n M x L n t O R E 1 S V 0 F O V E Q s M T U 3 M H 0 m c X V v d D s s J n F 1 b 3 Q 7 U 2 V j d G l v b j E v T l N E V U h f M j A y M V 9 U Y W I v Q X V 0 b 1 J l b W 9 2 Z W R D b 2 x 1 b W 5 z M S 5 7 T k R N U k 5 T V E 9 Q L D E 1 N z F 9 J n F 1 b 3 Q 7 L C Z x d W 9 0 O 1 N l Y 3 R p b 2 4 x L 0 5 T R F V I X z I w M j F f V G F i L 0 F 1 d G 9 S Z W 1 v d m V k Q 2 9 s d W 1 u c z E u e 0 5 E T V J Q R l V M T C w x N T c y f S Z x d W 9 0 O y w m c X V v d D t T Z W N 0 a W 9 u M S 9 O U 0 R V S F 8 y M D I x X 1 R h Y i 9 B d X R v U m V t b 3 Z l Z E N v b H V t b n M x L n t O R E 1 S R E t X S F I s M T U 3 M 3 0 m c X V v d D s s J n F 1 b 3 Q 7 U 2 V j d G l v b j E v T l N E V U h f M j A y M V 9 U Y W I v Q X V 0 b 1 J l b W 9 2 Z W R D b 2 x 1 b W 5 z M S 5 7 T k R N U k 5 C U k 5 H L D E 1 N z R 9 J n F 1 b 3 Q 7 L C Z x d W 9 0 O 1 N l Y 3 R p b 2 4 x L 0 5 T R F V I X z I w M j F f V G F i L 0 F 1 d G 9 S Z W 1 v d m V k Q 2 9 s d W 1 u c z E u e 0 5 E T V J K T 0 J O R y w x N T c 1 f S Z x d W 9 0 O y w m c X V v d D t T Z W N 0 a W 9 u M S 9 O U 0 R V S F 8 y M D I x X 1 R h Y i 9 B d X R v U m V t b 3 Z l Z E N v b H V t b n M x L n t O R E 1 S T k 9 O R U Q s M T U 3 N n 0 m c X V v d D s s J n F 1 b 3 Q 7 U 2 V j d G l v b j E v T l N E V U h f M j A y M V 9 U Y W I v Q X V 0 b 1 J l b W 9 2 Z W R D b 2 x 1 b W 5 z M S 5 7 T k R N U k h B T k R M L D E 1 N z d 9 J n F 1 b 3 Q 7 L C Z x d W 9 0 O 1 N l Y 3 R p b 2 4 x L 0 5 T R F V I X z I w M j F f V G F i L 0 F 1 d G 9 S Z W 1 v d m V k Q 2 9 s d W 1 u c z E u e 0 5 E T V J O T 0 h M U C w x N T c 4 f S Z x d W 9 0 O y w m c X V v d D t T Z W N 0 a W 9 u M S 9 O U 0 R V S F 8 y M D I x X 1 R h Y i 9 B d X R v U m V t b 3 Z l Z E N v b H V t b n M x L n t O R E 1 S T l R J T U U s M T U 3 O X 0 m c X V v d D s s J n F 1 b 3 Q 7 U 2 V j d G l v b j E v T l N E V U h f M j A y M V 9 U Y W I v Q X V 0 b 1 J l b W 9 2 Z W R D b 2 x 1 b W 5 z M S 5 7 T k R N U k Z O R E 9 V L D E 1 O D B 9 J n F 1 b 3 Q 7 L C Z x d W 9 0 O 1 N l Y 3 R p b 2 4 x L 0 5 T R F V I X z I w M j F f V G F i L 0 F 1 d G 9 S Z W 1 v d m V k Q 2 9 s d W 1 u c z E u e 0 5 E T V J P V F J T T i w x N T g x f S Z x d W 9 0 O y w m c X V v d D t T Z W N 0 a W 9 u M S 9 O U 0 R V S F 8 y M D I x X 1 R h Y i 9 B d X R v U m V t b 3 Z l Z E N v b H V t b n M x L n t O R E 1 S T U l N U F Q s M T U 4 M n 0 m c X V v d D s s J n F 1 b 3 Q 7 U 2 V j d G l v b j E v T l N E V U h f M j A y M V 9 U Y W I v Q X V 0 b 1 J l b W 9 2 Z W R D b 2 x 1 b W 5 z M S 5 7 V F h S Q 1 Z E U k V D L D E 1 O D N 9 J n F 1 b 3 Q 7 L C Z x d W 9 0 O 1 N l Y 3 R p b 2 4 x L 0 5 T R F V I X z I w M j F f V G F i L 0 F 1 d G 9 S Z W 1 v d m V k Q 2 9 s d W 1 u c z E u e 1 R Y T F R Q W U 1 O U E x D M i w x N T g 0 f S Z x d W 9 0 O y w m c X V v d D t T Z W N 0 a W 9 u M S 9 O U 0 R V S F 8 y M D I x X 1 R h Y i 9 B d X R v U m V t b 3 Z l Z E N v b H V t b n M x L n t U W F l S V V N F Q U x D L D E 1 O D V 9 J n F 1 b 3 Q 7 L C Z x d W 9 0 O 1 N l Y 3 R p b 2 4 x L 0 5 T R F V I X z I w M j F f V G F i L 0 F 1 d G 9 S Z W 1 v d m V k Q 2 9 s d W 1 u c z E u e 1 R Y W V J V U 0 V N U k o s M T U 4 N n 0 m c X V v d D s s J n F 1 b 3 Q 7 U 2 V j d G l v b j E v T l N E V U h f M j A y M V 9 U Y W I v Q X V 0 b 1 J l b W 9 2 Z W R D b 2 x 1 b W 5 z M S 5 7 V F h Z U l V T R U N P Q y w x N T g 3 f S Z x d W 9 0 O y w m c X V v d D t T Z W N 0 a W 9 u M S 9 O U 0 R V S F 8 y M D I x X 1 R h Y i 9 B d X R v U m V t b 3 Z l Z E N v b H V t b n M x L n t U W F l S V V N F S E V S L D E 1 O D h 9 J n F 1 b 3 Q 7 L C Z x d W 9 0 O 1 N l Y 3 R p b 2 4 x L 0 5 T R F V I X z I w M j F f V G F i L 0 F 1 d G 9 S Z W 1 v d m V k Q 2 9 s d W 1 u c z E u e 1 R Y W V J V U 0 V I Q U w s M T U 4 O X 0 m c X V v d D s s J n F 1 b 3 Q 7 U 2 V j d G l v b j E v T l N E V U h f M j A y M V 9 U Y W I v Q X V 0 b 1 J l b W 9 2 Z W R D b 2 x 1 b W 5 z M S 5 7 V F h Z U l V T R U l O S C w x N T k w f S Z x d W 9 0 O y w m c X V v d D t T Z W N 0 a W 9 u M S 9 O U 0 R V S F 8 y M D I x X 1 R h Y i 9 B d X R v U m V t b 3 Z l Z E N v b H V t b n M x L n t U W F l S V V N F T V R I L D E 1 O T F 9 J n F 1 b 3 Q 7 L C Z x d W 9 0 O 1 N l Y 3 R p b 2 4 x L 0 5 T R F V I X z I w M j F f V G F i L 0 F 1 d G 9 S Z W 1 v d m V k Q 2 9 s d W 1 u c z E u e 1 R Y W V J V U 0 V Q T l I s M T U 5 M n 0 m c X V v d D s s J n F 1 b 3 Q 7 U 2 V j d G l v b j E v T l N E V U h f M j A y M V 9 U Y W I v Q X V 0 b 1 J l b W 9 2 Z W R D b 2 x 1 b W 5 z M S 5 7 V F h Z U l V T R V R S U S w x N T k z f S Z x d W 9 0 O y w m c X V v d D t T Z W N 0 a W 9 u M S 9 O U 0 R V S F 8 y M D I x X 1 R h Y i 9 B d X R v U m V t b 3 Z l Z E N v b H V t b n M x L n t U W F l S V V N F U 1 R N L D E 1 O T R 9 J n F 1 b 3 Q 7 L C Z x d W 9 0 O 1 N l Y 3 R p b 2 4 x L 0 5 T R F V I X z I w M j F f V G F i L 0 F 1 d G 9 S Z W 1 v d m V k Q 2 9 s d W 1 u c z E u e 1 R Y W V J V U 0 V T R U Q s M T U 5 N X 0 m c X V v d D s s J n F 1 b 3 Q 7 U 2 V j d G l v b j E v T l N E V U h f M j A y M V 9 U Y W I v Q X V 0 b 1 J l b W 9 2 Z W R D b 2 x 1 b W 5 z M S 5 7 V F h Z U l V T R U 9 U S C w x N T k 2 f S Z x d W 9 0 O y w m c X V v d D t T Z W N 0 a W 9 u M S 9 O U 0 R V S F 8 y M D I x X 1 R h Y i 9 B d X R v U m V t b 3 Z l Z E N v b H V t b n M x L n t U W F l S V V N F T U F J T j I s M T U 5 N 3 0 m c X V v d D s s J n F 1 b 3 Q 7 U 2 V j d G l v b j E v T l N E V U h f M j A y M V 9 U Y W I v Q X V 0 b 1 J l b W 9 2 Z W R D b 2 x 1 b W 5 z M S 5 7 V F h M V F l P Q 0 9 N M i w x N T k 4 f S Z x d W 9 0 O y w m c X V v d D t T Z W N 0 a W 9 u M S 9 O U 0 R V S F 8 y M D I x X 1 R h Y i 9 B d X R v U m V t b 3 Z l Z E N v b H V t b n M x L n t U W E x U W U R B W V M y L D E 1 O T l 9 J n F 1 b 3 Q 7 L C Z x d W 9 0 O 1 N l Y 3 R p b 2 4 x L 0 5 T R F V I X z I w M j F f V G F i L 0 F 1 d G 9 S Z W 1 v d m V k Q 2 9 s d W 1 u c z E u e 1 R Y T F R Q W U h J T l M s M T Y w M H 0 m c X V v d D s s J n F 1 b 3 Q 7 U 2 V j d G l v b j E v T l N E V U h f M j A y M V 9 U Y W I v Q X V 0 b 1 J l b W 9 2 Z W R D b 2 x 1 b W 5 z M S 5 7 V F h M V F B Z T U N S R S w x N j A x f S Z x d W 9 0 O y w m c X V v d D t T Z W N 0 a W 9 u M S 9 O U 0 R V S F 8 y M D I x X 1 R h Y i 9 B d X R v U m V t b 3 Z l Z E N v b H V t b n M x L n t U W E x U U F l N Q 0 F E L D E 2 M D J 9 J n F 1 b 3 Q 7 L C Z x d W 9 0 O 1 N l Y 3 R p b 2 4 x L 0 5 T R F V I X z I w M j F f V G F i L 0 F 1 d G 9 S Z W 1 v d m V k Q 2 9 s d W 1 u c z E u e 1 R Y T F R Q W V B V Q k w s M T Y w M 3 0 m c X V v d D s s J n F 1 b 3 Q 7 U 2 V j d G l v b j E v T l N E V U h f M j A y M V 9 U Y W I v Q X V 0 b 1 J l b W 9 2 Z W R D b 2 x 1 b W 5 z M S 5 7 V F h M V F B Z U 1 Z O R y w x N j A 0 f S Z x d W 9 0 O y w m c X V v d D t T Z W N 0 a W 9 u M S 9 O U 0 R V S F 8 y M D I x X 1 R h Y i 9 B d X R v U m V t b 3 Z l Z E N v b H V t b n M x L n t U W E x U U F l P V E h S M i w x N j A 1 f S Z x d W 9 0 O y w m c X V v d D t T Z W N 0 a W 9 u M S 9 O U 0 R V S F 8 y M D I x X 1 R h Y i 9 B d X R v U m V t b 3 Z l Z E N v b H V t b n M x L n t U W E x U U F l F T V B M L D E 2 M D Z 9 J n F 1 b 3 Q 7 L C Z x d W 9 0 O 1 N l Y 3 R p b 2 4 x L 0 5 T R F V I X z I w M j F f V G F i L 0 F 1 d G 9 S Z W 1 v d m V k Q 2 9 s d W 1 u c z E u e 1 R Y T F R Q W U Z S R U U s M T Y w N 3 0 m c X V v d D s s J n F 1 b 3 Q 7 U 2 V j d G l v b j E v T l N E V U h f M j A y M V 9 U Y W I v Q X V 0 b 1 J l b W 9 2 Z W R D b 2 x 1 b W 5 z M S 5 7 V F h Z U k 9 O R F R Y L D E 2 M D h 9 J n F 1 b 3 Q 7 L C Z x d W 9 0 O 1 N l Y 3 R p b 2 4 x L 0 5 T R F V I X z I w M j F f V G F i L 0 F 1 d G 9 S Z W 1 v d m V k Q 2 9 s d W 1 u c z E u e 1 R Y W U F M T 0 5 B R y w x N j A 5 f S Z x d W 9 0 O y w m c X V v d D t T Z W N 0 a W 9 u M S 9 O U 0 R V S F 8 y M D I x X 1 R h Y i 9 B d X R v U m V t b 3 Z l Z E N v b H V t b n M x L n t U W F l B T E 9 E U k c s M T Y x M H 0 m c X V v d D s s J n F 1 b 3 Q 7 U 2 V j d G l v b j E v T l N E V U h f M j A y M V 9 U Y W I v Q X V 0 b 1 J l b W 9 2 Z W R D b 2 x 1 b W 5 z M S 5 7 V F h Z Q U x P R E F H L D E 2 M T F 9 J n F 1 b 3 Q 7 L C Z x d W 9 0 O 1 N l Y 3 R p b 2 4 x L 0 5 T R F V I X z I w M j F f V G F i L 0 F 1 d G 9 S Z W 1 v d m V k Q 2 9 s d W 1 u c z E u e 1 R Y W U R S T 0 5 B R y w x N j E y f S Z x d W 9 0 O y w m c X V v d D t T Z W N 0 a W 9 u M S 9 O U 0 R V S F 8 y M D I x X 1 R h Y i 9 B d X R v U m V t b 3 Z l Z E N v b H V t b n M x L n t U W F l E U k 9 B T E M s M T Y x M 3 0 m c X V v d D s s J n F 1 b 3 Q 7 U 2 V j d G l v b j E v T l N E V U h f M j A y M V 9 U Y W I v Q X V 0 b 1 J l b W 9 2 Z W R D b 2 x 1 b W 5 z M S 5 7 V F h Z R F J P Q U F H L D E 2 M T R 9 J n F 1 b 3 Q 7 L C Z x d W 9 0 O 1 N l Y 3 R p b 2 4 x L 0 5 T R F V I X z I w M j F f V G F i L 0 F 1 d G 9 S Z W 1 v d m V k Q 2 9 s d W 1 u c z E u e 1 R Y W U F M R E F B R y w x N j E 1 f S Z x d W 9 0 O y w m c X V v d D t T Z W N 0 a W 9 u M S 9 O U 0 R V S F 8 y M D I x X 1 R h Y i 9 B d X R v U m V t b 3 Z l Z E N v b H V t b n M x L n t U W F l B T E R E Q U c s M T Y x N n 0 m c X V v d D s s J n F 1 b 3 Q 7 U 2 V j d G l v b j E v T l N E V U h f M j A y M V 9 U Y W I v Q X V 0 b 1 J l b W 9 2 Z W R D b 2 x 1 b W 5 z M S 5 7 V F h G R 0 F M Q U d F L D E 2 M T d 9 J n F 1 b 3 Q 7 L C Z x d W 9 0 O 1 N l Y 3 R p b 2 4 x L 0 5 T R F V I X z I w M j F f V G F i L 0 F 1 d G 9 S Z W 1 v d m V k Q 2 9 s d W 1 u c z E u e 1 R Y R k d E R 0 F H R S w x N j E 4 f S Z x d W 9 0 O y w m c X V v d D t T Z W N 0 a W 9 u M S 9 O U 0 R V S F 8 y M D I x X 1 R h Y i 9 B d X R v U m V t b 3 Z l Z E N v b H V t b n M x L n t U W E Z H Q U R B R 0 U s M T Y x O X 0 m c X V v d D s s J n F 1 b 3 Q 7 U 2 V j d G l v b j E v T l N E V U h f M j A y M V 9 U Y W I v Q X V 0 b 1 J l b W 9 2 Z W R D b 2 x 1 b W 5 z M S 5 7 V F h T S E d X R U 5 U L D E 2 M j B 9 J n F 1 b 3 Q 7 L C Z x d W 9 0 O 1 N l Y 3 R p b 2 4 x L 0 5 T R F V I X z I w M j F f V G F i L 0 F 1 d G 9 S Z W 1 v d m V k Q 2 9 s d W 1 u c z E u e 1 R Y U 0 h H Q U x E Q i w x N j I x f S Z x d W 9 0 O y w m c X V v d D t T Z W N 0 a W 9 u M S 9 O U 0 R V S F 8 y M D I x X 1 R h Y i 9 B d X R v U m V t b 3 Z l Z E N v b H V t b n M x L n t U W F N I R 0 Z M Q U c s M T Y y M n 0 m c X V v d D s s J n F 1 b 3 Q 7 U 2 V j d G l v b j E v T l N E V U h f M j A y M V 9 U Y W I v Q X V 0 b 1 J l b W 9 2 Z W R D b 2 x 1 b W 5 z M S 5 7 V F h F V l J S Q 1 Z E M i w x N j I z f S Z x d W 9 0 O y w m c X V v d D t T Z W N 0 a W 9 u M S 9 O U 0 R V S F 8 y M D I x X 1 R h Y i 9 B d X R v U m V t b 3 Z l Z E N v b H V t b n M x L n t U W F l S Q U x D L D E 2 M j R 9 J n F 1 b 3 Q 7 L C Z x d W 9 0 O 1 N l Y 3 R p b 2 4 x L 0 5 T R F V I X z I w M j F f V G F i L 0 F 1 d G 9 S Z W 1 v d m V k Q 2 9 s d W 1 u c z E u e 1 R Y W V J J T E w s M T Y y N X 0 m c X V v d D s s J n F 1 b 3 Q 7 U 2 V j d G l v b j E v T l N E V U h f M j A y M V 9 U Y W I v Q X V 0 b 1 J l b W 9 2 Z W R D b 2 x 1 b W 5 z M S 5 7 V F h Z U k F M T k l M L D E 2 M j Z 9 J n F 1 b 3 Q 7 L C Z x d W 9 0 O 1 N l Y 3 R p b 2 4 x L 0 5 T R F V I X z I w M j F f V G F i L 0 F 1 d G 9 S Z W 1 v d m V k Q 2 9 s d W 1 u c z E u e 1 R Y W V J J T E 5 B T C w x N j I 3 f S Z x d W 9 0 O y w m c X V v d D t T Z W N 0 a W 9 u M S 9 O U 0 R V S F 8 y M D I x X 1 R h Y i 9 B d X R v U m V t b 3 Z l Z E N v b H V t b n M x L n t U W F l S U k V D V k Q y L D E 2 M j h 9 J n F 1 b 3 Q 7 L C Z x d W 9 0 O 1 N l Y 3 R p b 2 4 x L 0 5 T R F V I X z I w M j F f V G F i L 0 F 1 d G 9 S Z W 1 v d m V k Q 2 9 s d W 1 u c z E u e 1 R Y W V J J T E F O Q U w s M T Y y O X 0 m c X V v d D s s J n F 1 b 3 Q 7 U 2 V j d G l v b j E v T l N E V U h f M j A y M V 9 U Y W I v Q X V 0 b 1 J l b W 9 2 Z W R D b 2 x 1 b W 5 z M S 5 7 V F h Z U l V T R U 1 S S j I s M T Y z M H 0 m c X V v d D s s J n F 1 b 3 Q 7 U 2 V j d G l v b j E v T l N E V U h f M j A y M V 9 U Y W I v Q X V 0 b 1 J l b W 9 2 Z W R D b 2 x 1 b W 5 z M S 5 7 V F h Z U l V T R U N P Q z I s M T Y z M X 0 m c X V v d D s s J n F 1 b 3 Q 7 U 2 V j d G l v b j E v T l N E V U h f M j A y M V 9 U Y W I v Q X V 0 b 1 J l b W 9 2 Z W R D b 2 x 1 b W 5 z M S 5 7 V F h Z U l V T R U h F U j I s M T Y z M n 0 m c X V v d D s s J n F 1 b 3 Q 7 U 2 V j d G l v b j E v T l N E V U h f M j A y M V 9 U Y W I v Q X V 0 b 1 J l b W 9 2 Z W R D b 2 x 1 b W 5 z M S 5 7 V F h Z U l V T R U h B T D I s M T Y z M 3 0 m c X V v d D s s J n F 1 b 3 Q 7 U 2 V j d G l v b j E v T l N E V U h f M j A y M V 9 U Y W I v Q X V 0 b 1 J l b W 9 2 Z W R D b 2 x 1 b W 5 z M S 5 7 V F h Z U l V T R U l O S D I s M T Y z N H 0 m c X V v d D s s J n F 1 b 3 Q 7 U 2 V j d G l v b j E v T l N E V U h f M j A y M V 9 U Y W I v Q X V 0 b 1 J l b W 9 2 Z W R D b 2 x 1 b W 5 z M S 5 7 V F h Z U l V T R U 1 U S D I s M T Y z N X 0 m c X V v d D s s J n F 1 b 3 Q 7 U 2 V j d G l v b j E v T l N E V U h f M j A y M V 9 U Y W I v Q X V 0 b 1 J l b W 9 2 Z W R D b 2 x 1 b W 5 z M S 5 7 V F h Z U l V T R V B O U j I s M T Y z N n 0 m c X V v d D s s J n F 1 b 3 Q 7 U 2 V j d G l v b j E v T l N E V U h f M j A y M V 9 U Y W I v Q X V 0 b 1 J l b W 9 2 Z W R D b 2 x 1 b W 5 z M S 5 7 V F h Z U l V T R V R S U T I s M T Y z N 3 0 m c X V v d D s s J n F 1 b 3 Q 7 U 2 V j d G l v b j E v T l N E V U h f M j A y M V 9 U Y W I v Q X V 0 b 1 J l b W 9 2 Z W R D b 2 x 1 b W 5 z M S 5 7 V F h Z U l V T R V N U T T I s M T Y z O H 0 m c X V v d D s s J n F 1 b 3 Q 7 U 2 V j d G l v b j E v T l N E V U h f M j A y M V 9 U Y W I v Q X V 0 b 1 J l b W 9 2 Z W R D b 2 x 1 b W 5 z M S 5 7 V F h Z U l V T R V N F R D I s M T Y z O X 0 m c X V v d D s s J n F 1 b 3 Q 7 U 2 V j d G l v b j E v T l N E V U h f M j A y M V 9 U Y W I v Q X V 0 b 1 J l b W 9 2 Z W R D b 2 x 1 b W 5 z M S 5 7 V F h Z U l V T R V B T W S w x N j Q w f S Z x d W 9 0 O y w m c X V v d D t T Z W N 0 a W 9 u M S 9 O U 0 R V S F 8 y M D I x X 1 R h Y i 9 B d X R v U m V t b 3 Z l Z E N v b H V t b n M x L n t U W F l S V V N F V F J T R C w x N j Q x f S Z x d W 9 0 O y w m c X V v d D t T Z W N 0 a W 9 u M S 9 O U 0 R V S F 8 y M D I x X 1 R h Y i 9 B d X R v U m V t b 3 Z l Z E N v b H V t b n M x L n t U W F l S V V N F T 1 B J L D E 2 N D J 9 J n F 1 b 3 Q 7 L C Z x d W 9 0 O 1 N l Y 3 R p b 2 4 x L 0 5 T R F V I X z I w M j F f V G F i L 0 F 1 d G 9 S Z W 1 v d m V k Q 2 9 s d W 1 u c z E u e 1 R Y W V J V U 0 V D T l M s M T Y 0 M 3 0 m c X V v d D s s J n F 1 b 3 Q 7 U 2 V j d G l v b j E v T l N E V U h f M j A y M V 9 U Y W I v Q X V 0 b 1 J l b W 9 2 Z W R D b 2 x 1 b W 5 z M S 5 7 V F h M V F B Z S E l O U z I s M T Y 0 N H 0 m c X V v d D s s J n F 1 b 3 Q 7 U 2 V j d G l v b j E v T l N E V U h f M j A y M V 9 U Y W I v Q X V 0 b 1 J l b W 9 2 Z W R D b 2 x 1 b W 5 z M S 5 7 V F h M V F B Z T U N S R T I s M T Y 0 N X 0 m c X V v d D s s J n F 1 b 3 Q 7 U 2 V j d G l v b j E v T l N E V U h f M j A y M V 9 U Y W I v Q X V 0 b 1 J l b W 9 2 Z W R D b 2 x 1 b W 5 z M S 5 7 V F h M V F B Z T U N B R D I s M T Y 0 N n 0 m c X V v d D s s J n F 1 b 3 Q 7 U 2 V j d G l v b j E v T l N E V U h f M j A y M V 9 U Y W I v Q X V 0 b 1 J l b W 9 2 Z W R D b 2 x 1 b W 5 z M S 5 7 V F h M V F B Z U F V C T D I s M T Y 0 N 3 0 m c X V v d D s s J n F 1 b 3 Q 7 U 2 V j d G l v b j E v T l N E V U h f M j A y M V 9 U Y W I v Q X V 0 b 1 J l b W 9 2 Z W R D b 2 x 1 b W 5 z M S 5 7 V F h M V F B Z U 1 Z O R z I s M T Y 0 O H 0 m c X V v d D s s J n F 1 b 3 Q 7 U 2 V j d G l v b j E v T l N E V U h f M j A y M V 9 U Y W I v Q X V 0 b 1 J l b W 9 2 Z W R D b 2 x 1 b W 5 z M S 5 7 V F h M V F B Z R U 1 Q T D I s M T Y 0 O X 0 m c X V v d D s s J n F 1 b 3 Q 7 U 2 V j d G l v b j E v T l N E V U h f M j A y M V 9 U Y W I v Q X V 0 b 1 J l b W 9 2 Z W R D b 2 x 1 b W 5 z M S 5 7 V F h Z U l N Q Q U x D L D E 2 N T B 9 J n F 1 b 3 Q 7 L C Z x d W 9 0 O 1 N l Y 3 R p b 2 4 x L 0 5 T R F V I X z I w M j F f V G F i L 0 F 1 d G 9 S Z W 1 v d m V k Q 2 9 s d W 1 u c z E u e 1 R Y W V J T U E l M T C w x N j U x f S Z x d W 9 0 O y w m c X V v d D t T Z W N 0 a W 9 u M S 9 O U 0 R V S F 8 y M D I x X 1 R h Y i 9 B d X R v U m V t b 3 Z l Z E N v b H V t b n M x L n t U W F l T U E F M T k l M L D E 2 N T J 9 J n F 1 b 3 Q 7 L C Z x d W 9 0 O 1 N l Y 3 R p b 2 4 x L 0 5 T R F V I X z I w M j F f V G F i L 0 F 1 d G 9 S Z W 1 v d m V k Q 2 9 s d W 1 u c z E u e 1 R Y W V N Q S U x O Q U w s M T Y 1 M 3 0 m c X V v d D s s J n F 1 b 3 Q 7 U 2 V j d G l v b j E v T l N E V U h f M j A y M V 9 U Y W I v Q X V 0 b 1 J l b W 9 2 Z W R D b 2 x 1 b W 5 z M S 5 7 V F h Z U l N Q S U x B T C w x N j U 0 f S Z x d W 9 0 O y w m c X V v d D t T Z W N 0 a W 9 u M S 9 O U 0 R V S F 8 y M D I x X 1 R h Y i 9 B d X R v U m V t b 3 Z l Z E N v b H V t b n M x L n t U W F l T S U x B T k F M L D E 2 N T V 9 J n F 1 b 3 Q 7 L C Z x d W 9 0 O 1 N l Y 3 R p b 2 4 x L 0 5 T R F V I X z I w M j F f V G F i L 0 F 1 d G 9 S Z W 1 v d m V k Q 2 9 s d W 1 u c z E u e 1 R Y T F R Q W U N V U l J T U C w x N j U 2 f S Z x d W 9 0 O y w m c X V v d D t T Z W N 0 a W 9 u M S 9 O U 0 R V S F 8 y M D I x X 1 R h Y i 9 B d X R v U m V t b 3 Z l Z E N v b H V t b n M x L n t U W F l S S E 9 T Q U w s M T Y 1 N 3 0 m c X V v d D s s J n F 1 b 3 Q 7 U 2 V j d G l v b j E v T l N E V U h f M j A y M V 9 U Y W I v Q X V 0 b 1 J l b W 9 2 Z W R D b 2 x 1 b W 5 z M S 5 7 V F h Z U l J F U 0 F M L D E 2 N T h 9 J n F 1 b 3 Q 7 L C Z x d W 9 0 O 1 N l Y 3 R p b 2 4 x L 0 5 T R F V I X z I w M j F f V G F i L 0 F 1 d G 9 S Z W 1 v d m V k Q 2 9 s d W 1 u c z E u e 1 R Y W V J P V V R B T C w x N j U 5 f S Z x d W 9 0 O y w m c X V v d D t T Z W N 0 a W 9 u M S 9 O U 0 R V S F 8 y M D I x X 1 R h Y i 9 B d X R v U m V t b 3 Z l Z E N v b H V t b n M x L n t U W F l S T U h D Q U w s M T Y 2 M H 0 m c X V v d D s s J n F 1 b 3 Q 7 U 2 V j d G l v b j E v T l N E V U h f M j A y M V 9 U Y W I v Q X V 0 b 1 J l b W 9 2 Z W R D b 2 x 1 b W 5 z M S 5 7 V F h Z U k V N U k F M L D E 2 N j F 9 J n F 1 b 3 Q 7 L C Z x d W 9 0 O 1 N l Y 3 R p b 2 4 x L 0 5 T R F V I X z I w M j F f V G F i L 0 F 1 d G 9 S Z W 1 v d m V k Q 2 9 s d W 1 u c z E u e 1 R Y W V J E U l B B T C w x N j Y y f S Z x d W 9 0 O y w m c X V v d D t T Z W N 0 a W 9 u M S 9 O U 0 R V S F 8 y M D I x X 1 R h Y i 9 B d X R v U m V t b 3 Z l Z E N v b H V t b n M x L n t U W F l S U F J J Q U w s M T Y 2 M 3 0 m c X V v d D s s J n F 1 b 3 Q 7 U 2 V j d G l v b j E v T l N E V U h f M j A y M V 9 U Y W I v Q X V 0 b 1 J l b W 9 2 Z W R D b 2 x 1 b W 5 z M S 5 7 V F h Z U l N M R k F M L D E 2 N j R 9 J n F 1 b 3 Q 7 L C Z x d W 9 0 O 1 N l Y 3 R p b 2 4 x L 0 5 T R F V I X z I w M j F f V G F i L 0 F 1 d G 9 S Z W 1 v d m V k Q 2 9 s d W 1 u c z E u e 1 R Y W V J U R U x F Q U w s M T Y 2 N X 0 m c X V v d D s s J n F 1 b 3 Q 7 U 2 V j d G l v b j E v T l N E V U h f M j A y M V 9 U Y W I v Q X V 0 b 1 J l b W 9 2 Z W R D b 2 x 1 b W 5 z M S 5 7 V F h Z U k h P U 0 l M L D E 2 N j Z 9 J n F 1 b 3 Q 7 L C Z x d W 9 0 O 1 N l Y 3 R p b 2 4 x L 0 5 T R F V I X z I w M j F f V G F i L 0 F 1 d G 9 S Z W 1 v d m V k Q 2 9 s d W 1 u c z E u e 1 R Y W V J S R V N J T C w x N j Y 3 f S Z x d W 9 0 O y w m c X V v d D t T Z W N 0 a W 9 u M S 9 O U 0 R V S F 8 y M D I x X 1 R h Y i 9 B d X R v U m V t b 3 Z l Z E N v b H V t b n M x L n t U W F l S T 1 V U S U w s M T Y 2 O H 0 m c X V v d D s s J n F 1 b 3 Q 7 U 2 V j d G l v b j E v T l N E V U h f M j A y M V 9 U Y W I v Q X V 0 b 1 J l b W 9 2 Z W R D b 2 x 1 b W 5 z M S 5 7 V F h Z U k 1 I Q 0 l M L D E 2 N j l 9 J n F 1 b 3 Q 7 L C Z x d W 9 0 O 1 N l Y 3 R p b 2 4 x L 0 5 T R F V I X z I w M j F f V G F i L 0 F 1 d G 9 S Z W 1 v d m V k Q 2 9 s d W 1 u c z E u e 1 R Y W V J F T V J J T C w x N j c w f S Z x d W 9 0 O y w m c X V v d D t T Z W N 0 a W 9 u M S 9 O U 0 R V S F 8 y M D I x X 1 R h Y i 9 B d X R v U m V t b 3 Z l Z E N v b H V t b n M x L n t U W F l S R F J Q S U w s M T Y 3 M X 0 m c X V v d D s s J n F 1 b 3 Q 7 U 2 V j d G l v b j E v T l N E V U h f M j A y M V 9 U Y W I v Q X V 0 b 1 J l b W 9 2 Z W R D b 2 x 1 b W 5 z M S 5 7 V F h Z U l B S S U l M L D E 2 N z J 9 J n F 1 b 3 Q 7 L C Z x d W 9 0 O 1 N l Y 3 R p b 2 4 x L 0 5 T R F V I X z I w M j F f V G F i L 0 F 1 d G 9 S Z W 1 v d m V k Q 2 9 s d W 1 u c z E u e 1 R Y W V J T T E Z J T C w x N j c z f S Z x d W 9 0 O y w m c X V v d D t T Z W N 0 a W 9 u M S 9 O U 0 R V S F 8 y M D I x X 1 R h Y i 9 B d X R v U m V t b 3 Z l Z E N v b H V t b n M x L n t U W F l S V E V M R U l M L D E 2 N z R 9 J n F 1 b 3 Q 7 L C Z x d W 9 0 O 1 N l Y 3 R p b 2 4 x L 0 5 T R F V I X z I w M j F f V G F i L 0 F 1 d G 9 S Z W 1 v d m V k Q 2 9 s d W 1 u c z E u e 1 R Y W V J I T 1 N P V j I s M T Y 3 N X 0 m c X V v d D s s J n F 1 b 3 Q 7 U 2 V j d G l v b j E v T l N E V U h f M j A y M V 9 U Y W I v Q X V 0 b 1 J l b W 9 2 Z W R D b 2 x 1 b W 5 z M S 5 7 V F h Z U l J F U 0 9 W M i w x N j c 2 f S Z x d W 9 0 O y w m c X V v d D t T Z W N 0 a W 9 u M S 9 O U 0 R V S F 8 y M D I x X 1 R h Y i 9 B d X R v U m V t b 3 Z l Z E N v b H V t b n M x L n t U W F l S T 1 V U U F Q y L D E 2 N z d 9 J n F 1 b 3 Q 7 L C Z x d W 9 0 O 1 N l Y 3 R p b 2 4 x L 0 5 T R F V I X z I w M j F f V G F i L 0 F 1 d G 9 S Z W 1 v d m V k Q 2 9 s d W 1 u c z E u e 1 R Y W V J N S E N P U D I s M T Y 3 O H 0 m c X V v d D s s J n F 1 b 3 Q 7 U 2 V j d G l v b j E v T l N E V U h f M j A y M V 9 U Y W I v Q X V 0 b 1 J l b W 9 2 Z W R D b 2 x 1 b W 5 z M S 5 7 V F h Z U k V N U k d O M i w x N j c 5 f S Z x d W 9 0 O y w m c X V v d D t T Z W N 0 a W 9 u M S 9 O U 0 R V S F 8 y M D I x X 1 R h Y i 9 B d X R v U m V t b 3 Z l Z E N v b H V t b n M x L n t U W F l S R F J Q U l Y y L D E 2 O D B 9 J n F 1 b 3 Q 7 L C Z x d W 9 0 O 1 N l Y 3 R p b 2 4 x L 0 5 T R F V I X z I w M j F f V G F i L 0 F 1 d G 9 S Z W 1 v d m V k Q 2 9 s d W 1 u c z E u e 1 R Y W V J Q U k l T T j I s M T Y 4 M X 0 m c X V v d D s s J n F 1 b 3 Q 7 U 2 V j d G l v b j E v T l N E V U h f M j A y M V 9 U Y W I v Q X V 0 b 1 J l b W 9 2 Z W R D b 2 x 1 b W 5 z M S 5 7 V F h Z U l N M R k h Q M i w x N j g y f S Z x d W 9 0 O y w m c X V v d D t T Z W N 0 a W 9 u M S 9 O U 0 R V S F 8 y M D I x X 1 R h Y i 9 B d X R v U m V t b 3 Z l Z E N v b H V t b n M x L n t U W F l S V E V M R T I s M T Y 4 M 3 0 m c X V v d D s s J n F 1 b 3 Q 7 U 2 V j d G l v b j E v T l N E V U h f M j A y M V 9 U Y W I v Q X V 0 b 1 J l b W 9 2 Z W R D b 2 x 1 b W 5 z M S 5 7 V F h O R D V Z U k F M Q y w x N j g 0 f S Z x d W 9 0 O y w m c X V v d D t T Z W N 0 a W 9 u M S 9 O U 0 R V S F 8 y M D I x X 1 R h Y i 9 B d X R v U m V t b 3 Z l Z E N v b H V t b n M x L n t U W E 5 E N U l M T E 1 J U y w x N j g 1 f S Z x d W 9 0 O y w m c X V v d D t T Z W N 0 a W 9 u M S 9 O U 0 R V S F 8 y M D I x X 1 R h Y i 9 B d X R v U m V t b 3 Z l Z E N v b H V t b n M x L n t U W E 5 E N U l M Q U x N S V M s M T Y 4 N n 0 m c X V v d D s s J n F 1 b 3 Q 7 U 2 V j d G l v b j E v T l N E V U h f M j A y M V 9 U Y W I v Q X V 0 b 1 J l b W 9 2 Z W R D b 2 x 1 b W 5 z M S 5 7 T k R G T F R Y Q U x D L D E 2 O D d 9 J n F 1 b 3 Q 7 L C Z x d W 9 0 O 1 N l Y 3 R p b 2 4 x L 0 5 T R F V I X z I w M j F f V G F i L 0 F 1 d G 9 S Z W 1 v d m V k Q 2 9 s d W 1 u c z E u e 0 5 E R k x U W E l M T C w x N j g 4 f S Z x d W 9 0 O y w m c X V v d D t T Z W N 0 a W 9 u M S 9 O U 0 R V S F 8 y M D I x X 1 R h Y i 9 B d X R v U m V t b 3 Z l Z E N v b H V t b n M x L n t O R E Z M V F h J T E F M L D E 2 O D l 9 J n F 1 b 3 Q 7 L C Z x d W 9 0 O 1 N l Y 3 R p b 2 4 x L 0 5 T R F V I X z I w M j F f V G F i L 0 F 1 d G 9 S Z W 1 v d m V k Q 2 9 s d W 1 u c z E u e 0 5 E V F h F R l R B T E M s M T Y 5 M H 0 m c X V v d D s s J n F 1 b 3 Q 7 U 2 V j d G l v b j E v T l N E V U h f M j A y M V 9 U Y W I v Q X V 0 b 1 J l b W 9 2 Z W R D b 2 x 1 b W 5 z M S 5 7 T k R U W E V G V E l M T C w x N j k x f S Z x d W 9 0 O y w m c X V v d D t T Z W N 0 a W 9 u M S 9 O U 0 R V S F 8 y M D I x X 1 R h Y i 9 B d X R v U m V t b 3 Z l Z E N v b H V t b n M x L n t O R F R Y R U Z J T E F M L D E 2 O T J 9 J n F 1 b 3 Q 7 L C Z x d W 9 0 O 1 N l Y 3 R p b 2 4 x L 0 5 T R F V I X z I w M j F f V G F i L 0 F 1 d G 9 S Z W 1 v d m V k Q 2 9 s d W 1 u c z E u e 0 5 P U 1 B U N V l S Q U w s M T Y 5 M 3 0 m c X V v d D s s J n F 1 b 3 Q 7 U 2 V j d G l v b j E v T l N E V U h f M j A y M V 9 U Y W I v Q X V 0 b 1 J l b W 9 2 Z W R D b 2 x 1 b W 5 z M S 5 7 V F h O U j V J T E x N S V M s M T Y 5 N H 0 m c X V v d D s s J n F 1 b 3 Q 7 U 2 V j d G l v b j E v T l N E V U h f M j A y M V 9 U Y W I v Q X V 0 b 1 J l b W 9 2 Z W R D b 2 x 1 b W 5 z M S 5 7 V F h O U j V J T E F M T U l T L D E 2 O T V 9 J n F 1 b 3 Q 7 L C Z x d W 9 0 O 1 N l Y 3 R p b 2 4 x L 0 5 T R F V I X z I w M j F f V G F i L 0 F 1 d G 9 S Z W 1 v d m V k Q 2 9 s d W 1 u c z E u e 0 5 E V F J O T k 9 D T 1 Y s M T Y 5 N n 0 m c X V v d D s s J n F 1 b 3 Q 7 U 2 V j d G l v b j E v T l N E V U h f M j A y M V 9 U Y W I v Q X V 0 b 1 J l b W 9 2 Z W R D b 2 x 1 b W 5 z M S 5 7 T k R U U k 5 O T 1 R Q W S w x N j k 3 f S Z x d W 9 0 O y w m c X V v d D t T Z W N 0 a W 9 u M S 9 O U 0 R V S F 8 y M D I x X 1 R h Y i 9 B d X R v U m V t b 3 Z l Z E N v b H V t b n M x L n t O R F R S T l R T U E h S L D E 2 O T h 9 J n F 1 b 3 Q 7 L C Z x d W 9 0 O 1 N l Y 3 R p b 2 4 x L 0 5 T R F V I X z I w M j F f V G F i L 0 F 1 d G 9 S Z W 1 v d m V k Q 2 9 s d W 1 u c z E u e 0 5 E V F J O V 0 F O V E Q s M T Y 5 O X 0 m c X V v d D s s J n F 1 b 3 Q 7 U 2 V j d G l v b j E v T l N E V U h f M j A y M V 9 U Y W I v Q X V 0 b 1 J l b W 9 2 Z W R D b 2 x 1 b W 5 z M S 5 7 T k R U U k 5 O U 1 R P U C w x N z A w f S Z x d W 9 0 O y w m c X V v d D t T Z W N 0 a W 9 u M S 9 O U 0 R V S F 8 y M D I x X 1 R h Y i 9 B d X R v U m V t b 3 Z l Z E N v b H V t b n M x L n t O R F R S T l B G V U x M L D E 3 M D F 9 J n F 1 b 3 Q 7 L C Z x d W 9 0 O 1 N l Y 3 R p b 2 4 x L 0 5 T R F V I X z I w M j F f V G F i L 0 F 1 d G 9 S Z W 1 v d m V k Q 2 9 s d W 1 u c z E u e 0 5 E V F J O R E t X S F I s M T c w M n 0 m c X V v d D s s J n F 1 b 3 Q 7 U 2 V j d G l v b j E v T l N E V U h f M j A y M V 9 U Y W I v Q X V 0 b 1 J l b W 9 2 Z W R D b 2 x 1 b W 5 z M S 5 7 T k R U U k 5 O Q l J O R y w x N z A z f S Z x d W 9 0 O y w m c X V v d D t T Z W N 0 a W 9 u M S 9 O U 0 R V S F 8 y M D I x X 1 R h Y i 9 B d X R v U m V t b 3 Z l Z E N v b H V t b n M x L n t O R F R S T k p P Q k 5 H L D E 3 M D R 9 J n F 1 b 3 Q 7 L C Z x d W 9 0 O 1 N l Y 3 R p b 2 4 x L 0 5 T R F V I X z I w M j F f V G F i L 0 F 1 d G 9 S Z W 1 v d m V k Q 2 9 s d W 1 u c z E u e 0 5 E V F J O T k 9 O R U Q s M T c w N X 0 m c X V v d D s s J n F 1 b 3 Q 7 U 2 V j d G l v b j E v T l N E V U h f M j A y M V 9 U Y W I v Q X V 0 b 1 J l b W 9 2 Z W R D b 2 x 1 b W 5 z M S 5 7 T k R U U k 5 I Q U 5 E T C w x N z A 2 f S Z x d W 9 0 O y w m c X V v d D t T Z W N 0 a W 9 u M S 9 O U 0 R V S F 8 y M D I x X 1 R h Y i 9 B d X R v U m V t b 3 Z l Z E N v b H V t b n M x L n t O R F R S T k 5 P S E x Q L D E 3 M D d 9 J n F 1 b 3 Q 7 L C Z x d W 9 0 O 1 N l Y 3 R p b 2 4 x L 0 5 T R F V I X z I w M j F f V G F i L 0 F 1 d G 9 S Z W 1 v d m V k Q 2 9 s d W 1 u c z E u e 0 5 E V F J O T l R J T U U s M T c w O H 0 m c X V v d D s s J n F 1 b 3 Q 7 U 2 V j d G l v b j E v T l N E V U h f M j A y M V 9 U Y W I v Q X V 0 b 1 J l b W 9 2 Z W R D b 2 x 1 b W 5 z M S 5 7 T k R U U k 5 G T k R P V S w x N z A 5 f S Z x d W 9 0 O y w m c X V v d D t T Z W N 0 a W 9 u M S 9 O U 0 R V S F 8 y M D I x X 1 R h Y i 9 B d X R v U m V t b 3 Z l Z E N v b H V t b n M x L n t O R F R S T k 1 J T V B U L D E 3 M T B 9 J n F 1 b 3 Q 7 L C Z x d W 9 0 O 1 N l Y 3 R p b 2 4 x L 0 5 T R F V I X z I w M j F f V G F i L 0 F 1 d G 9 S Z W 1 v d m V k Q 2 9 s d W 1 u c z E u e 1 B S R U d O Q U 5 U L D E 3 M T F 9 J n F 1 b 3 Q 7 L C Z x d W 9 0 O 1 N l Y 3 R p b 2 4 x L 0 5 T R F V I X z I w M j F f V G F i L 0 F 1 d G 9 S Z W 1 v d m V k Q 2 9 s d W 1 u c z E u e 0 h U Q U 5 T V 0 V S L D E 3 M T J 9 J n F 1 b 3 Q 7 L C Z x d W 9 0 O 1 N l Y 3 R p b 2 4 x L 0 5 T R F V I X z I w M j F f V G F i L 0 F 1 d G 9 S Z W 1 v d m V k Q 2 9 s d W 1 u c z E u e 0 h U S U 5 D S E U y L D E 3 M T N 9 J n F 1 b 3 Q 7 L C Z x d W 9 0 O 1 N l Y 3 R p b 2 4 x L 0 5 T R F V I X z I w M j F f V G F i L 0 F 1 d G 9 S Z W 1 v d m V k Q 2 9 s d W 1 u c z E u e 1 d U Q U 5 T V 0 V S L D E 3 M T R 9 J n F 1 b 3 Q 7 L C Z x d W 9 0 O 1 N l Y 3 R p b 2 4 x L 0 5 T R F V I X z I w M j F f V G F i L 0 F 1 d G 9 S Z W 1 v d m V k Q 2 9 s d W 1 u c z E u e 1 d U U E 9 V T k Q y L D E 3 M T V 9 J n F 1 b 3 Q 7 L C Z x d W 9 0 O 1 N l Y 3 R p b 2 4 x L 0 5 T R F V I X z I w M j F f V G F i L 0 F 1 d G 9 S Z W 1 v d m V k Q 2 9 s d W 1 u c z E u e 0 5 N R V J U T V Q y L D E 3 M T Z 9 J n F 1 b 3 Q 7 L C Z x d W 9 0 O 1 N l Y 3 R p b 2 4 x L 0 5 T R F V I X z I w M j F f V G F i L 0 F 1 d G 9 S Z W 1 v d m V k Q 2 9 s d W 1 u c z E u e 0 l O S E 9 T U F l S L D E 3 M T d 9 J n F 1 b 3 Q 7 L C Z x d W 9 0 O 1 N l Y 3 R p b 2 4 x L 0 5 T R F V I X z I w M j F f V G F i L 0 F 1 d G 9 S Z W 1 v d m V k Q 2 9 s d W 1 u c z E u e 0 5 N T k d U S F M y L D E 3 M T h 9 J n F 1 b 3 Q 7 L C Z x d W 9 0 O 1 N l Y 3 R p b 2 4 x L 0 5 T R F V I X z I w M j F f V G F i L 0 F 1 d G 9 S Z W 1 v d m V k Q 2 9 s d W 1 u c z E u e 0 5 N V l N P U F Q y L D E 3 M T l 9 J n F 1 b 3 Q 7 L C Z x d W 9 0 O 1 N l Y 3 R p b 2 4 x L 0 5 T R F V I X z I w M j F f V G F i L 0 F 1 d G 9 S Z W 1 v d m V k Q 2 9 s d W 1 u c z E u e 0 5 N V l N P R V N U L D E 3 M j B 9 J n F 1 b 3 Q 7 L C Z x d W 9 0 O 1 N l Y 3 R p b 2 4 x L 0 5 T R F V I X z I w M j F f V G F i L 0 F 1 d G 9 S Z W 1 v d m V k Q 2 9 s d W 1 u c z E u e 1 R F T E V B U F R Z U i w x N z I x f S Z x d W 9 0 O y w m c X V v d D t T Z W N 0 a W 9 u M S 9 O U 0 R V S F 8 y M D I x X 1 R h Y i 9 B d X R v U m V t b 3 Z l Z E N v b H V t b n M x L n t I U F V T R V R P Q i w x N z I y f S Z x d W 9 0 O y w m c X V v d D t T Z W N 0 a W 9 u M S 9 O U 0 R V S F 8 y M D I x X 1 R h Y i 9 B d X R v U m V t b 3 Z l Z E N v b H V t b n M x L n t I U F V T R U F M Q y w x N z I z f S Z x d W 9 0 O y w m c X V v d D t T Z W N 0 a W 9 u M S 9 O U 0 R V S F 8 y M D I x X 1 R h Y i 9 B d X R v U m V t b 3 Z l Z E N v b H V t b n M x L n t I U F V T R U R S R y w x N z I 0 f S Z x d W 9 0 O y w m c X V v d D t T Z W N 0 a W 9 u M S 9 O U 0 R V S F 8 y M D I x X 1 R h Y i 9 B d X R v U m V t b 3 Z l Z E N v b H V t b n M x L n t I U F F U V E 9 C L D E 3 M j V 9 J n F 1 b 3 Q 7 L C Z x d W 9 0 O 1 N l Y 3 R p b 2 4 x L 0 5 T R F V I X z I w M j F f V G F i L 0 F 1 d G 9 S Z W 1 v d m V k Q 2 9 s d W 1 u c z E u e 0 h Q Q U x D Q U 1 U L D E 3 M j Z 9 J n F 1 b 3 Q 7 L C Z x d W 9 0 O 1 N l Y 3 R p b 2 4 x L 0 5 T R F V I X z I w M j F f V G F i L 0 F 1 d G 9 S Z W 1 v d m V k Q 2 9 s d W 1 u c z E u e 0 h Q Q U x D R l J R L D E 3 M j d 9 J n F 1 b 3 Q 7 L C Z x d W 9 0 O 1 N l Y 3 R p b 2 4 x L 0 5 T R F V I X z I w M j F f V G F i L 0 F 1 d G 9 S Z W 1 v d m V k Q 2 9 s d W 1 u c z E u e 0 h Q Q U x D U F J C L D E 3 M j h 9 J n F 1 b 3 Q 7 L C Z x d W 9 0 O 1 N l Y 3 R p b 2 4 x L 0 5 T R F V I X z I w M j F f V G F i L 0 F 1 d G 9 S Z W 1 v d m V k Q 2 9 s d W 1 u c z E u e 0 h Q Q U x D Q 1 V U L D E 3 M j l 9 J n F 1 b 3 Q 7 L C Z x d W 9 0 O 1 N l Y 3 R p b 2 4 x L 0 5 T R F V I X z I w M j F f V G F i L 0 F 1 d G 9 S Z W 1 v d m V k Q 2 9 s d W 1 u c z E u e 0 h Q Q U x D V F g s M T c z M H 0 m c X V v d D s s J n F 1 b 3 Q 7 U 2 V j d G l v b j E v T l N E V U h f M j A y M V 9 U Y W I v Q X V 0 b 1 J l b W 9 2 Z W R D b 2 x 1 b W 5 z M S 5 7 S F B B T E N O T 1 Q s M T c z M X 0 m c X V v d D s s J n F 1 b 3 Q 7 U 2 V j d G l v b j E v T l N E V U h f M j A y M V 9 U Y W I v Q X V 0 b 1 J l b W 9 2 Z W R D b 2 x 1 b W 5 z M S 5 7 S F B E U k d U Q U x L L D E 3 M z J 9 J n F 1 b 3 Q 7 L C Z x d W 9 0 O 1 N l Y 3 R p b 2 4 x L 0 5 T R F V I X z I w M j F f V G F i L 0 F 1 d G 9 S Z W 1 v d m V k Q 2 9 s d W 1 u c z E u e 1 N U R E F O W V l S L D E 3 M z N 9 J n F 1 b 3 Q 7 L C Z x d W 9 0 O 1 N l Y 3 R p b 2 4 x L 0 5 T R F V I X z I w M j F f V G F i L 0 F 1 d G 9 S Z W 1 v d m V k Q 2 9 s d W 1 u c z E u e 0 h S V E N P T k R F V i w x N z M 0 f S Z x d W 9 0 O y w m c X V v d D t T Z W N 0 a W 9 u M S 9 O U 0 R V S F 8 y M D I x X 1 R h Y i 9 B d X R v U m V t b 3 Z l Z E N v b H V t b n M x L n t E S U F C R V R F V l I s M T c z N X 0 m c X V v d D s s J n F 1 b 3 Q 7 U 2 V j d G l v b j E v T l N E V U h f M j A y M V 9 U Y W I v Q X V 0 b 1 J l b W 9 2 Z W R D b 2 x 1 b W 5 z M S 5 7 Q 0 9 Q R E V W R V I s M T c z N n 0 m c X V v d D s s J n F 1 b 3 Q 7 U 2 V j d G l v b j E v T l N E V U h f M j A y M V 9 U Y W I v Q X V 0 b 1 J l b W 9 2 Z W R D b 2 x 1 b W 5 z M S 5 7 Q 0 l S U k 9 T R V Z S L D E 3 M z d 9 J n F 1 b 3 Q 7 L C Z x d W 9 0 O 1 N l Y 3 R p b 2 4 x L 0 5 T R F V I X z I w M j F f V G F i L 0 F 1 d G 9 S Z W 1 v d m V k Q 2 9 s d W 1 u c z E u e 0 h F U E J D R V Z F U i w x N z M 4 f S Z x d W 9 0 O y w m c X V v d D t T Z W N 0 a W 9 u M S 9 O U 0 R V S F 8 y M D I x X 1 R h Y i 9 B d X R v U m V t b 3 Z l Z E N v b H V t b n M x L n t L S U R O W U R T R V Y s M T c z O X 0 m c X V v d D s s J n F 1 b 3 Q 7 U 2 V j d G l v b j E v T l N E V U h f M j A y M V 9 U Y W I v Q X V 0 b 1 J l b W 9 2 Z W R D b 2 x 1 b W 5 z M S 5 7 Q V N U S E 1 B R V Z S L D E 3 N D B 9 J n F 1 b 3 Q 7 L C Z x d W 9 0 O 1 N l Y 3 R p b 2 4 x L 0 5 T R F V I X z I w M j F f V G F i L 0 F 1 d G 9 S Z W 1 v d m V k Q 2 9 s d W 1 u c z E u e 0 h J V k F J R F N F V i w x N z Q x f S Z x d W 9 0 O y w m c X V v d D t T Z W N 0 a W 9 u M S 9 O U 0 R V S F 8 y M D I x X 1 R h Y i 9 B d X R v U m V t b 3 Z l Z E N v b H V t b n M x L n t D Q U 5 D R V J F V l I s M T c 0 M n 0 m c X V v d D s s J n F 1 b 3 Q 7 U 2 V j d G l v b j E v T l N E V U h f M j A y M V 9 U Y W I v Q X V 0 b 1 J l b W 9 2 Z W R D b 2 x 1 b W 5 z M S 5 7 S E l H S E J Q R V Z S L D E 3 N D N 9 J n F 1 b 3 Q 7 L C Z x d W 9 0 O 1 N l Y 3 R p b 2 4 x L 0 5 T R F V I X z I w M j F f V G F i L 0 F 1 d G 9 S Z W 1 v d m V k Q 2 9 s d W 1 u c z E u e 0 5 P T k F C T 1 Z F V i w x N z Q 0 f S Z x d W 9 0 O y w m c X V v d D t T Z W N 0 a W 9 u M S 9 O U 0 R V S F 8 y M D I x X 1 R h Y i 9 B d X R v U m V t b 3 Z l Z E N v b H V t b n M x L n t D Q U J M Q U R E R V I s M T c 0 N X 0 m c X V v d D s s J n F 1 b 3 Q 7 U 2 V j d G l v b j E v T l N E V U h f M j A y M V 9 U Y W I v Q X V 0 b 1 J l b W 9 2 Z W R D b 2 x 1 b W 5 z M S 5 7 Q 0 F C T E 9 M R V V M W U 0 s M T c 0 N n 0 m c X V v d D s s J n F 1 b 3 Q 7 U 2 V j d G l v b j E v T l N E V U h f M j A y M V 9 U Y W I v Q X V 0 b 1 J l b W 9 2 Z W R D b 2 x 1 b W 5 z M S 5 7 Q 0 F P V E h F U j I s M T c 0 N 3 0 m c X V v d D s s J n F 1 b 3 Q 7 U 2 V j d G l v b j E v T l N E V U h f M j A y M V 9 U Y W I v Q X V 0 b 1 J l b W 9 2 Z W R D b 2 x 1 b W 5 z M S 5 7 Q 0 F C U k V B U 1 Q s M T c 0 O H 0 m c X V v d D s s J n F 1 b 3 Q 7 U 2 V j d G l v b j E v T l N E V U h f M j A y M V 9 U Y W I v Q X V 0 b 1 J l b W 9 2 Z W R D b 2 x 1 b W 5 z M S 5 7 Q 0 F D R V J W S V g s M T c 0 O X 0 m c X V v d D s s J n F 1 b 3 Q 7 U 2 V j d G l v b j E v T l N E V U h f M j A y M V 9 U Y W I v Q X V 0 b 1 J l b W 9 2 Z W R D b 2 x 1 b W 5 z M S 5 7 Q 0 F D T 0 x O U k V D V C w x N z U w f S Z x d W 9 0 O y w m c X V v d D t T Z W N 0 a W 9 u M S 9 O U 0 R V S F 8 y M D I x X 1 R h Y i 9 B d X R v U m V t b 3 Z l Z E N v b H V t b n M x L n t D Q U V T T 1 B T V E 9 N L D E 3 N T F 9 J n F 1 b 3 Q 7 L C Z x d W 9 0 O 1 N l Y 3 R p b 2 4 x L 0 5 T R F V I X z I w M j F f V G F i L 0 F 1 d G 9 S Z W 1 v d m V k Q 2 9 s d W 1 u c z E u e 0 N B R 0 F M T E l W U E F O L D E 3 N T J 9 J n F 1 b 3 Q 7 L C Z x d W 9 0 O 1 N l Y 3 R p b 2 4 x L 0 5 T R F V I X z I w M j F f V G F i L 0 F 1 d G 9 S Z W 1 v d m V k Q 2 9 s d W 1 u c z E u e 0 N B S 0 l E T k V Z L D E 3 N T N 9 J n F 1 b 3 Q 7 L C Z x d W 9 0 O 1 N l Y 3 R p b 2 4 x L 0 5 T R F V I X z I w M j F f V G F i L 0 F 1 d G 9 S Z W 1 v d m V k Q 2 9 s d W 1 u c z E u e 0 N B T E F S W U x V T k c s M T c 1 N H 0 m c X V v d D s s J n F 1 b 3 Q 7 U 2 V j d G l v b j E v T l N E V U h f M j A y M V 9 U Y W I v Q X V 0 b 1 J l b W 9 2 Z W R D b 2 x 1 b W 5 z M S 5 7 Q 0 F N R U x B T k 9 N L D E 3 N T V 9 J n F 1 b 3 Q 7 L C Z x d W 9 0 O 1 N l Y 3 R p b 2 4 x L 0 5 T R F V I X z I w M j F f V G F i L 0 F 1 d G 9 S Z W 1 v d m V k Q 2 9 s d W 1 u c z E u e 0 N B T U 9 V V F R I U k 8 s M T c 1 N n 0 m c X V v d D s s J n F 1 b 3 Q 7 U 2 V j d G l v b j E v T l N E V U h f M j A y M V 9 U Y W I v Q X V 0 b 1 J l b W 9 2 Z W R D b 2 x 1 b W 5 z M S 5 7 Q 0 F P V k F S W S w x N z U 3 f S Z x d W 9 0 O y w m c X V v d D t T Z W N 0 a W 9 u M S 9 O U 0 R V S F 8 y M D I x X 1 R h Y i 9 B d X R v U m V t b 3 Z l Z E N v b H V t b n M x L n t D Q V B S T 1 N U R V N U L D E 3 N T h 9 J n F 1 b 3 Q 7 L C Z x d W 9 0 O 1 N l Y 3 R p b 2 4 x L 0 5 T R F V I X z I w M j F f V G F i L 0 F 1 d G 9 S Z W 1 v d m V k Q 2 9 s d W 1 u c z E u e 0 N B U 0 t J T k 9 U S C w x N z U 5 f S Z x d W 9 0 O y w m c X V v d D t T Z W N 0 a W 9 u M S 9 O U 0 R V S F 8 y M D I x X 1 R h Y i 9 B d X R v U m V t b 3 Z l Z E N v b H V t b n M x L n t D Q V N L S U 5 E S y w x N z Y w f S Z x d W 9 0 O y w m c X V v d D t T Z W N 0 a W 9 u M S 9 O U 0 R V S F 8 y M D I x X 1 R h Y i 9 B d X R v U m V t b 3 Z l Z E N v b H V t b n M x L n t D Q V R I W V J P S U Q s M T c 2 M X 0 m c X V v d D s s J n F 1 b 3 Q 7 U 2 V j d G l v b j E v T l N E V U h f M j A y M V 9 U Y W I v Q X V 0 b 1 J l b W 9 2 Z W R D b 2 x 1 b W 5 z M S 5 7 Q 0 F V V E V S V V M s M T c 2 M n 0 m c X V v d D s s J n F 1 b 3 Q 7 U 2 V j d G l v b j E v T l N E V U h f M j A y M V 9 U Y W I v Q X V 0 b 1 J l b W 9 2 Z W R D b 2 x 1 b W 5 z M S 5 7 Q 0 F O Q 0 V S W V I s M T c 2 M 3 0 m c X V v d D s s J n F 1 b 3 Q 7 U 2 V j d G l v b j E v T l N E V U h f M j A y M V 9 U Y W I v Q X V 0 b 1 J l b W 9 2 Z W R D b 2 x 1 b W 5 z M S 5 7 S F J U Q 0 9 O R E F H L D E 3 N j R 9 J n F 1 b 3 Q 7 L C Z x d W 9 0 O 1 N l Y 3 R p b 2 4 x L 0 5 T R F V I X z I w M j F f V G F i L 0 F 1 d G 9 S Z W 1 v d m V k Q 2 9 s d W 1 u c z E u e 0 h S V E N P T k R Z U i w x N z Y 1 f S Z x d W 9 0 O y w m c X V v d D t T Z W N 0 a W 9 u M S 9 O U 0 R V S F 8 y M D I x X 1 R h Y i 9 B d X R v U m V t b 3 Z l Z E N v b H V t b n M x L n t E S U F C R V R F Q U c s M T c 2 N n 0 m c X V v d D s s J n F 1 b 3 Q 7 U 2 V j d G l v b j E v T l N E V U h f M j A y M V 9 U Y W I v Q X V 0 b 1 J l b W 9 2 Z W R D b 2 x 1 b W 5 z M S 5 7 Q 0 9 Q R E F H R S w x N z Y 3 f S Z x d W 9 0 O y w m c X V v d D t T Z W N 0 a W 9 u M S 9 O U 0 R V S F 8 y M D I x X 1 R h Y i 9 B d X R v U m V t b 3 Z l Z E N v b H V t b n M x L n t D S V J S T 1 N B R 0 U s M T c 2 O H 0 m c X V v d D s s J n F 1 b 3 Q 7 U 2 V j d G l v b j E v T l N E V U h f M j A y M V 9 U Y W I v Q X V 0 b 1 J l b W 9 2 Z W R D b 2 x 1 b W 5 z M S 5 7 S E V Q Q k N B R 0 U s M T c 2 O X 0 m c X V v d D s s J n F 1 b 3 Q 7 U 2 V j d G l v b j E v T l N E V U h f M j A y M V 9 U Y W I v Q X V 0 b 1 J l b W 9 2 Z W R D b 2 x 1 b W 5 z M S 5 7 S 0 l E T l l E U 0 F H L D E 3 N z B 9 J n F 1 b 3 Q 7 L C Z x d W 9 0 O 1 N l Y 3 R p b 2 4 x L 0 5 T R F V I X z I w M j F f V G F i L 0 F 1 d G 9 S Z W 1 v d m V k Q 2 9 s d W 1 u c z E u e 0 F T V E h N Q U F H R S w x N z c x f S Z x d W 9 0 O y w m c X V v d D t T Z W N 0 a W 9 u M S 9 O U 0 R V S F 8 y M D I x X 1 R h Y i 9 B d X R v U m V t b 3 Z l Z E N v b H V t b n M x L n t B U 1 R I T U F O T 1 c s M T c 3 M n 0 m c X V v d D s s J n F 1 b 3 Q 7 U 2 V j d G l v b j E v T l N E V U h f M j A y M V 9 U Y W I v Q X V 0 b 1 J l b W 9 2 Z W R D b 2 x 1 b W 5 z M S 5 7 S E l W Q U l E U 0 F H L D E 3 N z N 9 J n F 1 b 3 Q 7 L C Z x d W 9 0 O 1 N l Y 3 R p b 2 4 x L 0 5 T R F V I X z I w M j F f V G F i L 0 F 1 d G 9 S Z W 1 v d m V k Q 2 9 s d W 1 u c z E u e 0 h J R 0 h C U E 1 F R C w x N z c 0 f S Z x d W 9 0 O y w m c X V v d D t T Z W N 0 a W 9 u M S 9 O U 0 R V S F 8 y M D I x X 1 R h Y i 9 B d X R v U m V t b 3 Z l Z E N v b H V t b n M x L n t I S U d I Q l B B R 0 U s M T c 3 N X 0 m c X V v d D s s J n F 1 b 3 Q 7 U 2 V j d G l v b j E v T l N E V U h f M j A y M V 9 U Y W I v Q X V 0 b 1 J l b W 9 2 Z W R D b 2 x 1 b W 5 z M S 5 7 U F J F R y w x N z c 2 f S Z x d W 9 0 O y w m c X V v d D t T Z W N 0 a W 9 u M S 9 O U 0 R V S F 8 y M D I x X 1 R h Y i 9 B d X R v U m V t b 3 Z l Z E N v b H V t b n M x L n t Q U k V H M i w x N z c 3 f S Z x d W 9 0 O y w m c X V v d D t T Z W N 0 a W 9 u M S 9 O U 0 R V S F 8 y M D I x X 1 R h Y i 9 B d X R v U m V t b 3 Z l Z E N v b H V t b n M x L n t U U k l N R V N U L D E 3 N z h 9 J n F 1 b 3 Q 7 L C Z x d W 9 0 O 1 N l Y 3 R p b 2 4 x L 0 5 T R F V I X z I w M j F f V G F i L 0 F 1 d G 9 S Z W 1 v d m V k Q 2 9 s d W 1 u c z E u e 0 J N S T I s M T c 3 O X 0 m c X V v d D s s J n F 1 b 3 Q 7 U 2 V j d G l v b j E v T l N E V U h f M j A y M V 9 U Y W I v Q X V 0 b 1 J l b W 9 2 Z W R D b 2 x 1 b W 5 z M S 5 7 V E V M R U F Q V F l S M i w x N z g w f S Z x d W 9 0 O y w m c X V v d D t T Z W N 0 a W 9 u M S 9 O U 0 R V S F 8 y M D I x X 1 R h Y i 9 B d X R v U m V t b 3 Z l Z E N v b H V t b n M x L n t B V U l O U F l S L D E 3 O D F 9 J n F 1 b 3 Q 7 L C Z x d W 9 0 O 1 N l Y 3 R p b 2 4 x L 0 5 T R F V I X z I w M j F f V G F i L 0 F 1 d G 9 S Z W 1 v d m V k Q 2 9 s d W 1 u c z E u e 0 F V S U 5 Q U 1 l I L D E 3 O D J 9 J n F 1 b 3 Q 7 L C Z x d W 9 0 O 1 N l Y 3 R p b 2 4 x L 0 5 T R F V I X z I w M j F f V G F i L 0 F 1 d G 9 S Z W 1 v d m V k Q 2 9 s d W 1 u c z E u e 0 F V S U 5 Q R 0 V O L D E 3 O D N 9 J n F 1 b 3 Q 7 L C Z x d W 9 0 O 1 N l Y 3 R p b 2 4 x L 0 5 T R F V I X z I w M j F f V G F i L 0 F 1 d G 9 S Z W 1 v d m V k Q 2 9 s d W 1 u c z E u e 0 F V S U 5 N R U R V L D E 3 O D R 9 J n F 1 b 3 Q 7 L C Z x d W 9 0 O 1 N l Y 3 R p b 2 4 x L 0 5 T R F V I X z I w M j F f V G F i L 0 F 1 d G 9 S Z W 1 v d m V k Q 2 9 s d W 1 u c z E u e 0 F V S U 5 B S F N Q L D E 3 O D V 9 J n F 1 b 3 Q 7 L C Z x d W 9 0 O 1 N l Y 3 R p b 2 4 x L 0 5 T R F V I X z I w M j F f V G F i L 0 F 1 d G 9 S Z W 1 v d m V k Q 2 9 s d W 1 u c z E u e 0 F V S U 5 S R V N E L D E 3 O D Z 9 J n F 1 b 3 Q 7 L C Z x d W 9 0 O 1 N l Y 3 R p b 2 4 x L 0 5 T R F V I X z I w M j F f V G F i L 0 F 1 d G 9 S Z W 1 v d m V k Q 2 9 s d W 1 u c z E u e 0 F V S U 5 T R k F D L D E 3 O D d 9 J n F 1 b 3 Q 7 L C Z x d W 9 0 O 1 N l Y 3 R p b 2 4 x L 0 5 T R F V I X z I w M j F f V G F i L 0 F 1 d G 9 S Z W 1 v d m V k Q 2 9 s d W 1 u c z E u e 0 F V T k 1 Q U 1 k y L D E 3 O D h 9 J n F 1 b 3 Q 7 L C Z x d W 9 0 O 1 N l Y 3 R p b 2 4 x L 0 5 T R F V I X z I w M j F f V G F i L 0 F 1 d G 9 S Z W 1 v d m V k Q 2 9 s d W 1 u c z E u e 0 F V T k 1 Q R 0 U y L D E 3 O D l 9 J n F 1 b 3 Q 7 L C Z x d W 9 0 O 1 N l Y 3 R p b 2 4 x L 0 5 T R F V I X z I w M j F f V G F i L 0 F 1 d G 9 S Z W 1 v d m V k Q 2 9 s d W 1 u c z E u e 0 F V T k 1 N R U Q y L D E 3 O T B 9 J n F 1 b 3 Q 7 L C Z x d W 9 0 O 1 N l Y 3 R p b 2 4 x L 0 5 T R F V I X z I w M j F f V G F i L 0 F 1 d G 9 S Z W 1 v d m V k Q 2 9 s d W 1 u c z E u e 0 F V T k 1 B S F M y L D E 3 O T F 9 J n F 1 b 3 Q 7 L C Z x d W 9 0 O 1 N l Y 3 R p b 2 4 x L 0 5 T R F V I X z I w M j F f V G F i L 0 F 1 d G 9 S Z W 1 v d m V k Q 2 9 s d W 1 u c z E u e 0 F V T k 1 S R V M y L D E 3 O T J 9 J n F 1 b 3 Q 7 L C Z x d W 9 0 O 1 N l Y 3 R p b 2 4 x L 0 5 T R F V I X z I w M j F f V G F i L 0 F 1 d G 9 S Z W 1 v d m V k Q 2 9 s d W 1 u c z E u e 0 F V T k 1 T R k E y L D E 3 O T N 9 J n F 1 b 3 Q 7 L C Z x d W 9 0 O 1 N l Y 3 R p b 2 4 x L 0 5 T R F V I X z I w M j F f V G F i L 0 F 1 d G 9 S Z W 1 v d m V k Q 2 9 s d W 1 u c z E u e 0 F V U E l O U 0 x G L D E 3 O T R 9 J n F 1 b 3 Q 7 L C Z x d W 9 0 O 1 N l Y 3 R p b 2 4 x L 0 5 T R F V I X z I w M j F f V G F i L 0 F 1 d G 9 S Z W 1 v d m V k Q 2 9 s d W 1 u c z E u e 0 F V U E l O T 0 Z N L D E 3 O T V 9 J n F 1 b 3 Q 7 L C Z x d W 9 0 O 1 N l Y 3 R p b 2 4 x L 0 5 T R F V I X z I w M j F f V G F i L 0 F 1 d G 9 S Z W 1 v d m V k Q 2 9 s d W 1 u c z E u e 0 F V U E l O U E h J L D E 3 O T Z 9 J n F 1 b 3 Q 7 L C Z x d W 9 0 O 1 N l Y 3 R p b 2 4 x L 0 5 T R F V I X z I w M j F f V G F i L 0 F 1 d G 9 S Z W 1 v d m V k Q 2 9 s d W 1 u c z E u e 0 F V U E l O T U N S L D E 3 O T d 9 J n F 1 b 3 Q 7 L C Z x d W 9 0 O 1 N l Y 3 R p b 2 4 x L 0 5 T R F V I X z I w M j F f V G F i L 0 F 1 d G 9 S Z W 1 v d m V k Q 2 9 s d W 1 u c z E u e 0 F V U E l O T U N E L D E 3 O T h 9 J n F 1 b 3 Q 7 L C Z x d W 9 0 O 1 N l Y 3 R p b 2 4 x L 0 5 T R F V I X z I w M j F f V G F i L 0 F 1 d G 9 S Z W 1 v d m V k Q 2 9 s d W 1 u c z E u e 0 F V U E l O U k V I L D E 3 O T l 9 J n F 1 b 3 Q 7 L C Z x d W 9 0 O 1 N l Y 3 R p b 2 4 x L 0 5 T R F V I X z I w M j F f V G F i L 0 F 1 d G 9 S Z W 1 v d m V k Q 2 9 s d W 1 u c z E u e 0 F V U E l O R U 1 Q L D E 4 M D B 9 J n F 1 b 3 Q 7 L C Z x d W 9 0 O 1 N l Y 3 R p b 2 4 x L 0 5 T R F V I X z I w M j F f V G F i L 0 F 1 d G 9 S Z W 1 v d m V k Q 2 9 s d W 1 u c z E u e 0 F V U E l O T U l M L D E 4 M D F 9 J n F 1 b 3 Q 7 L C Z x d W 9 0 O 1 N l Y 3 R p b 2 4 x L 0 5 T R F V I X z I w M j F f V G F i L 0 F 1 d G 9 S Z W 1 v d m V k Q 2 9 s d W 1 u c z E u e 0 F V U E l O U F V C L D E 4 M D J 9 J n F 1 b 3 Q 7 L C Z x d W 9 0 O 1 N l Y 3 R p b 2 4 x L 0 5 T R F V I X z I w M j F f V G F i L 0 F 1 d G 9 S Z W 1 v d m V k Q 2 9 s d W 1 u c z E u e 0 F V U E l O U F J W L D E 4 M D N 9 J n F 1 b 3 Q 7 L C Z x d W 9 0 O 1 N l Y 3 R p b 2 4 x L 0 5 T R F V I X z I w M j F f V G F i L 0 F 1 d G 9 S Z W 1 v d m V k Q 2 9 s d W 1 u c z E u e 0 F V U E l O R l J F L D E 4 M D R 9 J n F 1 b 3 Q 7 L C Z x d W 9 0 O 1 N l Y 3 R p b 2 4 x L 0 5 T R F V I X z I w M j F f V G F i L 0 F 1 d G 9 S Z W 1 v d m V k Q 2 9 s d W 1 u c z E u e 0 F V U E l O R k 0 y L D E 4 M D V 9 J n F 1 b 3 Q 7 L C Z x d W 9 0 O 1 N l Y 3 R p b 2 4 x L 0 5 T R F V I X z I w M j F f V G F i L 0 F 1 d G 9 S Z W 1 v d m V k Q 2 9 s d W 1 u c z E u e 0 F V T 1 B U W V I s M T g w N n 0 m c X V v d D s s J n F 1 b 3 Q 7 U 2 V j d G l v b j E v T l N E V U h f M j A y M V 9 U Y W I v Q X V 0 b 1 J l b W 9 2 Z W R D b 2 x 1 b W 5 z M S 5 7 Q V V P U E 1 F T l Q s M T g w N 3 0 m c X V v d D s s J n F 1 b 3 Q 7 U 2 V j d G l v b j E v T l N E V U h f M j A y M V 9 U Y W I v Q X V 0 b 1 J l b W 9 2 Z W R D b 2 x 1 b W 5 z M S 5 7 Q V V P U F R I R V I s M T g w O H 0 m c X V v d D s s J n F 1 b 3 Q 7 U 2 V j d G l v b j E v T l N E V U h f M j A y M V 9 U Y W I v Q X V 0 b 1 J l b W 9 2 Z W R D b 2 x 1 b W 5 z M S 5 7 Q V V P U E R P Q y w x O D A 5 f S Z x d W 9 0 O y w m c X V v d D t T Z W N 0 a W 9 u M S 9 O U 0 R V S F 8 y M D I x X 1 R h Y i 9 B d X R v U m V t b 3 Z l Z E N v b H V t b n M x L n t B V U 9 Q Q 0 x O Q y w x O D E w f S Z x d W 9 0 O y w m c X V v d D t T Z W N 0 a W 9 u M S 9 O U 0 R V S F 8 y M D I x X 1 R h Y i 9 B d X R v U m V t b 3 Z l Z E N v b H V t b n M x L n t B V U 9 Q R F R N V C w x O D E x f S Z x d W 9 0 O y w m c X V v d D t T Z W N 0 a W 9 u M S 9 O U 0 R V S F 8 y M D I x X 1 R h Y i 9 B d X R v U m V t b 3 Z l Z E N v b H V t b n M x L n t B V U 9 Q T 1 R P U C w x O D E y f S Z x d W 9 0 O y w m c X V v d D t T Z W N 0 a W 9 u M S 9 O U 0 R V S F 8 y M D I x X 1 R h Y i 9 B d X R v U m V t b 3 Z l Z E N v b H V t b n M x L n t B V U 9 Q W V J T M i w x O D E z f S Z x d W 9 0 O y w m c X V v d D t T Z W N 0 a W 9 u M S 9 O U 0 R V S F 8 y M D I x X 1 R h Y i 9 B d X R v U m V t b 3 Z l Z E N v b H V t b n M x L n t B V U 5 N T U V O M i w x O D E 0 f S Z x d W 9 0 O y w m c X V v d D t T Z W N 0 a W 9 u M S 9 O U 0 R V S F 8 y M D I x X 1 R h Y i 9 B d X R v U m V t b 3 Z l Z E N v b H V t b n M x L n t B V U 5 N V E h F M i w x O D E 1 f S Z x d W 9 0 O y w m c X V v d D t T Z W N 0 a W 9 u M S 9 O U 0 R V S F 8 y M D I x X 1 R h Y i 9 B d X R v U m V t b 3 Z l Z E N v b H V t b n M x L n t B V U 5 N R E 9 D M i w x O D E 2 f S Z x d W 9 0 O y w m c X V v d D t T Z W N 0 a W 9 u M S 9 O U 0 R V S F 8 y M D I x X 1 R h Y i 9 B d X R v U m V t b 3 Z l Z E N v b H V t b n M x L n t B V U 5 N Q 0 x O M i w x O D E 3 f S Z x d W 9 0 O y w m c X V v d D t T Z W N 0 a W 9 u M S 9 O U 0 R V S F 8 y M D I x X 1 R h Y i 9 B d X R v U m V t b 3 Z l Z E N v b H V t b n M x L n t B V U 5 N R F R N M i w x O D E 4 f S Z x d W 9 0 O y w m c X V v d D t T Z W N 0 a W 9 u M S 9 O U 0 R V S F 8 y M D I x X 1 R h Y i 9 B d X R v U m V t b 3 Z l Z E N v b H V t b n M x L n t B V U 5 N T 1 R P M i w x O D E 5 f S Z x d W 9 0 O y w m c X V v d D t T Z W N 0 a W 9 u M S 9 O U 0 R V S F 8 y M D I x X 1 R h Y i 9 B d X R v U m V t b 3 Z l Z E N v b H V t b n M x L n t B V V B P U F N M R i w x O D I w f S Z x d W 9 0 O y w m c X V v d D t T Z W N 0 a W 9 u M S 9 O U 0 R V S F 8 y M D I x X 1 R h Y i 9 B d X R v U m V t b 3 Z l Z E N v b H V t b n M x L n t B V V B P U E 9 G T S w x O D I x f S Z x d W 9 0 O y w m c X V v d D t T Z W N 0 a W 9 u M S 9 O U 0 R V S F 8 y M D I x X 1 R h Y i 9 B d X R v U m V t b 3 Z l Z E N v b H V t b n M x L n t B V V B P U F B I S S w x O D I y f S Z x d W 9 0 O y w m c X V v d D t T Z W N 0 a W 9 u M S 9 O U 0 R V S F 8 y M D I x X 1 R h Y i 9 B d X R v U m V t b 3 Z l Z E N v b H V t b n M x L n t B V V B P U E 1 D U i w x O D I z f S Z x d W 9 0 O y w m c X V v d D t T Z W N 0 a W 9 u M S 9 O U 0 R V S F 8 y M D I x X 1 R h Y i 9 B d X R v U m V t b 3 Z l Z E N v b H V t b n M x L n t B V V B P U E 1 D R C w x O D I 0 f S Z x d W 9 0 O y w m c X V v d D t T Z W N 0 a W 9 u M S 9 O U 0 R V S F 8 y M D I x X 1 R h Y i 9 B d X R v U m V t b 3 Z l Z E N v b H V t b n M x L n t B V V B P U F J F S C w x O D I 1 f S Z x d W 9 0 O y w m c X V v d D t T Z W N 0 a W 9 u M S 9 O U 0 R V S F 8 y M D I x X 1 R h Y i 9 B d X R v U m V t b 3 Z l Z E N v b H V t b n M x L n t B V V B P U E V N U C w x O D I 2 f S Z x d W 9 0 O y w m c X V v d D t T Z W N 0 a W 9 u M S 9 O U 0 R V S F 8 y M D I x X 1 R h Y i 9 B d X R v U m V t b 3 Z l Z E N v b H V t b n M x L n t B V V B P U E 1 J T C w x O D I 3 f S Z x d W 9 0 O y w m c X V v d D t T Z W N 0 a W 9 u M S 9 O U 0 R V S F 8 y M D I x X 1 R h Y i 9 B d X R v U m V t b 3 Z l Z E N v b H V t b n M x L n t B V V B P U F B V Q i w x O D I 4 f S Z x d W 9 0 O y w m c X V v d D t T Z W N 0 a W 9 u M S 9 O U 0 R V S F 8 y M D I x X 1 R h Y i 9 B d X R v U m V t b 3 Z l Z E N v b H V t b n M x L n t B V V B P U F B S V i w x O D I 5 f S Z x d W 9 0 O y w m c X V v d D t T Z W N 0 a W 9 u M S 9 O U 0 R V S F 8 y M D I x X 1 R h Y i 9 B d X R v U m V t b 3 Z l Z E N v b H V t b n M x L n t B V V B P U E Z S R S w x O D M w f S Z x d W 9 0 O y w m c X V v d D t T Z W N 0 a W 9 u M S 9 O U 0 R V S F 8 y M D I x X 1 R h Y i 9 B d X R v U m V t b 3 Z l Z E N v b H V t b n M x L n t B V V B P U E 1 P U y w x O D M x f S Z x d W 9 0 O y w m c X V v d D t T Z W N 0 a W 9 u M S 9 O U 0 R V S F 8 y M D I x X 1 R h Y i 9 B d X R v U m V t b 3 Z l Z E N v b H V t b n M x L n t B V V B P U E F N V C w x O D M y f S Z x d W 9 0 O y w m c X V v d D t T Z W N 0 a W 9 u M S 9 O U 0 R V S F 8 y M D I x X 1 R h Y i 9 B d X R v U m V t b 3 Z l Z E N v b H V t b n M x L n t B V U 1 I V E V M W V I s M T g z M 3 0 m c X V v d D s s J n F 1 b 3 Q 7 U 2 V j d G l v b j E v T l N E V U h f M j A y M V 9 U Y W I v Q X V 0 b 1 J l b W 9 2 Z W R D b 2 x 1 b W 5 z M S 5 7 Q V V S W F l S L D E 4 M z R 9 J n F 1 b 3 Q 7 L C Z x d W 9 0 O 1 N l Y 3 R p b 2 4 x L 0 5 T R F V I X z I w M j F f V G F i L 0 F 1 d G 9 S Z W 1 v d m V k Q 2 9 s d W 1 u c z E u e 0 F V V U 5 N V F l S L D E 4 M z V 9 J n F 1 b 3 Q 7 L C Z x d W 9 0 O 1 N l Y 3 R p b 2 4 x L 0 5 T R F V I X z I w M j F f V G F i L 0 F 1 d G 9 S Z W 1 v d m V k Q 2 9 s d W 1 u c z E u e 0 F V V U 5 D T 1 N U L D E 4 M z Z 9 J n F 1 b 3 Q 7 L C Z x d W 9 0 O 1 N l Y 3 R p b 2 4 x L 0 5 T R F V I X z I w M j F f V G F i L 0 F 1 d G 9 S Z W 1 v d m V k Q 2 9 s d W 1 u c z E u e 0 F V V U 5 O Q l I s M T g z N 3 0 m c X V v d D s s J n F 1 b 3 Q 7 U 2 V j d G l v b j E v T l N E V U h f M j A y M V 9 U Y W I v Q X V 0 b 1 J l b W 9 2 Z W R D b 2 x 1 b W 5 z M S 5 7 Q V V V T k p P Q i w x O D M 4 f S Z x d W 9 0 O y w m c X V v d D t T Z W N 0 a W 9 u M S 9 O U 0 R V S F 8 y M D I x X 1 R h Y i 9 B d X R v U m V t b 3 Z l Z E N v b H V t b n M x L n t B V V V O T k N P V i w x O D M 5 f S Z x d W 9 0 O y w m c X V v d D t T Z W N 0 a W 9 u M S 9 O U 0 R V S F 8 y M D I x X 1 R h Y i 9 B d X R v U m V t b 3 Z l Z E N v b H V t b n M x L n t B V V V O R U 5 V R i w x O D Q w f S Z x d W 9 0 O y w m c X V v d D t T Z W N 0 a W 9 u M S 9 O U 0 R V S F 8 y M D I x X 1 R h Y i 9 B d X R v U m V t b 3 Z l Z E N v b H V t b n M x L n t B V V V O V 0 h F U i w x O D Q x f S Z x d W 9 0 O y w m c X V v d D t T Z W N 0 a W 9 u M S 9 O U 0 R V S F 8 y M D I x X 1 R h Y i 9 B d X R v U m V t b 3 Z l Z E N v b H V t b n M x L n t B V V V O Q 0 Z J R C w x O D Q y f S Z x d W 9 0 O y w m c X V v d D t T Z W N 0 a W 9 u M S 9 O U 0 R V S F 8 y M D I x X 1 R h Y i 9 B d X R v U m V t b 3 Z l Z E N v b H V t b n M x L n t B V V V O Q 0 1 J V C w x O D Q z f S Z x d W 9 0 O y w m c X V v d D t T Z W N 0 a W 9 u M S 9 O U 0 R V S F 8 y M D I x X 1 R h Y i 9 B d X R v U m V t b 3 Z l Z E N v b H V t b n M x L n t B V V V O T k 9 O R C w x O D Q 0 f S Z x d W 9 0 O y w m c X V v d D t T Z W N 0 a W 9 u M S 9 O U 0 R V S F 8 y M D I x X 1 R h Y i 9 B d X R v U m V t b 3 Z l Z E N v b H V t b n M x L n t B V V V O S E 5 E T C w x O D Q 1 f S Z x d W 9 0 O y w m c X V v d D t T Z W N 0 a W 9 u M S 9 O U 0 R V S F 8 y M D I x X 1 R h Y i 9 B d X R v U m V t b 3 Z l Z E N v b H V t b n M x L n t B V V V O T k h M U C w x O D Q 2 f S Z x d W 9 0 O y w m c X V v d D t T Z W N 0 a W 9 u M S 9 O U 0 R V S F 8 y M D I x X 1 R h Y i 9 B d X R v U m V t b 3 Z l Z E N v b H V t b n M x L n t B V V V O Q l V T W S w x O D Q 3 f S Z x d W 9 0 O y w m c X V v d D t T Z W N 0 a W 9 u M S 9 O U 0 R V S F 8 y M D I x X 1 R h Y i 9 B d X R v U m V t b 3 Z l Z E N v b H V t b n M x L n t B V V V O R k 9 V V C w x O D Q 4 f S Z x d W 9 0 O y w m c X V v d D t T Z W N 0 a W 9 u M S 9 O U 0 R V S F 8 y M D I x X 1 R h Y i 9 B d X R v U m V t b 3 Z l Z E N v b H V t b n M x L n t B V V V O T l R T U C w x O D Q 5 f S Z x d W 9 0 O y w m c X V v d D t T Z W N 0 a W 9 u M S 9 O U 0 R V S F 8 y M D I x X 1 R h Y i 9 B d X R v U m V t b 3 Z l Z E N v b H V t b n M x L n t B V V V O U 0 9 S L D E 4 N T B 9 J n F 1 b 3 Q 7 L C Z x d W 9 0 O 1 N l Y 3 R p b 2 4 x L 0 5 T R F V I X z I w M j F f V G F i L 0 F 1 d G 9 S Z W 1 v d m V k Q 2 9 s d W 1 u c z E u e 0 F V V U 5 S S U 0 y L D E 4 N T F 9 J n F 1 b 3 Q 7 L C Z x d W 9 0 O 1 N l Y 3 R p b 2 4 x L 0 5 T R F V I X z I w M j F f V G F i L 0 F 1 d G 9 S Z W 1 v d m V k Q 2 9 s d W 1 u c z E u e 0 F V Q U x U W V I s M T g 1 M n 0 m c X V v d D s s J n F 1 b 3 Q 7 U 2 V j d G l v b j E v T l N E V U h f M j A y M V 9 U Y W I v Q X V 0 b 1 J l b W 9 2 Z W R D b 2 x 1 b W 5 z M S 5 7 Q V V B T E F D V V A s M T g 1 M 3 0 m c X V v d D s s J n F 1 b 3 Q 7 U 2 V j d G l v b j E v T l N E V U h f M j A y M V 9 U Y W I v Q X V 0 b 1 J l b W 9 2 Z W R D b 2 x 1 b W 5 z M S 5 7 Q V V B T E N I S V I s M T g 1 N H 0 m c X V v d D s s J n F 1 b 3 Q 7 U 2 V j d G l v b j E v T l N E V U h f M j A y M V 9 U Y W I v Q X V 0 b 1 J l b W 9 2 Z W R D b 2 x 1 b W 5 z M S 5 7 Q V V B T E h F U k I s M T g 1 N X 0 m c X V v d D s s J n F 1 b 3 Q 7 U 2 V j d G l v b j E v T l N E V U h f M j A y M V 9 U Y W I v Q X V 0 b 1 J l b W 9 2 Z W R D b 2 x 1 b W 5 z M S 5 7 Q V V B T F N H U l A s M T g 1 N n 0 m c X V v d D s s J n F 1 b 3 Q 7 U 2 V j d G l v b j E v T l N E V U h f M j A y M V 9 U Y W I v Q X V 0 b 1 J l b W 9 2 Z W R D b 2 x 1 b W 5 z M S 5 7 Q V V B T E l O R V Q s M T g 1 N 3 0 m c X V v d D s s J n F 1 b 3 Q 7 U 2 V j d G l v b j E v T l N E V U h f M j A y M V 9 U Y W I v Q X V 0 b 1 J l b W 9 2 Z W R D b 2 x 1 b W 5 z M S 5 7 Q V V B T F J F T E c s M T g 1 O H 0 m c X V v d D s s J n F 1 b 3 Q 7 U 2 V j d G l v b j E v T l N E V U h f M j A y M V 9 U Y W I v Q X V 0 b 1 J l b W 9 2 Z W R D b 2 x 1 b W 5 z M S 5 7 Q V V B T E h M S U 4 s M T g 1 O X 0 m c X V v d D s s J n F 1 b 3 Q 7 U 2 V j d G l v b j E v T l N E V U h f M j A y M V 9 U Y W I v Q X V 0 b 1 J l b W 9 2 Z W R D b 2 x 1 b W 5 z M S 5 7 Q V V B T E 1 B U 0 c s M T g 2 M H 0 m c X V v d D s s J n F 1 b 3 Q 7 U 2 V j d G l v b j E v T l N E V U h f M j A y M V 9 U Y W I v Q X V 0 b 1 J l b W 9 2 Z W R D b 2 x 1 b W 5 z M S 5 7 Q V V B T E 9 U S C w x O D Y x f S Z x d W 9 0 O y w m c X V v d D t T Z W N 0 a W 9 u M S 9 O U 0 R V S F 8 y M D I x X 1 R h Y i 9 B d X R v U m V t b 3 Z l Z E N v b H V t b n M x L n t B V U F M T 1 R T M i w x O D Y y f S Z x d W 9 0 O y w m c X V v d D t T Z W N 0 a W 9 u M S 9 O U 0 R V S F 8 y M D I x X 1 R h Y i 9 B d X R v U m V t b 3 Z l Z E N v b H V t b n M x L n t B V U 1 P V F Z Z U i w x O D Y z f S Z x d W 9 0 O y w m c X V v d D t T Z W N 0 a W 9 u M S 9 O U 0 R V S F 8 y M D I x X 1 R h Y i 9 B d X R v U m V t b 3 Z l Z E N v b H V t b n M x L n t B T U h J T l A y L D E 4 N j R 9 J n F 1 b 3 Q 7 L C Z x d W 9 0 O 1 N l Y 3 R p b 2 4 x L 0 5 T R F V I X z I w M j F f V G F i L 0 F 1 d G 9 S Z W 1 v d m V k Q 2 9 s d W 1 u c z E u e 0 F N S E 9 V V F A 0 L D E 4 N j V 9 J n F 1 b 3 Q 7 L C Z x d W 9 0 O 1 N l Y 3 R p b 2 4 x L 0 5 T R F V I X z I w M j F f V G F i L 0 F 1 d G 9 S Z W 1 v d m V k Q 2 9 s d W 1 u c z E u e 0 F N S F J Y M i w x O D Y 2 f S Z x d W 9 0 O y w m c X V v d D t T Z W N 0 a W 9 u M S 9 O U 0 R V S F 8 y M D I x X 1 R h Y i 9 B d X R v U m V t b 3 Z l Z E N v b H V t b n M x L n t B T U h U W F J D N C w x O D Y 3 f S Z x d W 9 0 O y w m c X V v d D t T Z W N 0 a W 9 u M S 9 O U 0 R V S F 8 y M D I x X 1 R h Y i 9 B d X R v U m V t b 3 Z l Z E N v b H V t b n M x L n t B V U 1 I V E V M W V I y L D E 4 N j h 9 J n F 1 b 3 Q 7 L C Z x d W 9 0 O 1 N l Y 3 R p b 2 4 x L 0 5 T R F V I X z I w M j F f V G F i L 0 F 1 d G 9 S Z W 1 v d m V k Q 2 9 s d W 1 u c z E u e 0 F N S F R Y W V I 0 L D E 4 N j l 9 J n F 1 b 3 Q 7 L C Z x d W 9 0 O 1 N l Y 3 R p b 2 4 x L 0 5 T R F V I X z I w M j F f V G F i L 0 F 1 d G 9 S Z W 1 v d m V k Q 2 9 s d W 1 u c z E u e 0 F N S F N W V F l Q N C w x O D c w f S Z x d W 9 0 O y w m c X V v d D t T Z W N 0 a W 9 u M S 9 O U 0 R V S F 8 y M D I x X 1 R h Y i 9 B d X R v U m V t b 3 Z l Z E N v b H V t b n M x L n t B T U h U W E 5 E M i w x O D c x f S Z x d W 9 0 O y w m c X V v d D t T Z W N 0 a W 9 u M S 9 O U 0 R V S F 8 y M D I x X 1 R h Y i 9 B d X R v U m V t b 3 Z l Z E N v b H V t b n M x L n t B T U h U W E F O R D Q s M T g 3 M n 0 m c X V v d D s s J n F 1 b 3 Q 7 U 2 V j d G l v b j E v T l N E V U h f M j A y M V 9 U Y W I v Q X V 0 b 1 J l b W 9 2 Z W R D b 2 x 1 b W 5 z M S 5 7 T U h M T U 5 U N C w x O D c z f S Z x d W 9 0 O y w m c X V v d D t T Z W N 0 a W 9 u M S 9 O U 0 R V S F 8 y M D I x X 1 R h Y i 9 B d X R v U m V t b 3 Z l Z E N v b H V t b n M x L n t N S E x U S E V S N C w x O D c 0 f S Z x d W 9 0 O y w m c X V v d D t T Z W N 0 a W 9 u M S 9 O U 0 R V S F 8 y M D I x X 1 R h Y i 9 B d X R v U m V t b 3 Z l Z E N v b H V t b n M x L n t N S E x E T 0 M 0 L D E 4 N z V 9 J n F 1 b 3 Q 7 L C Z x d W 9 0 O 1 N l Y 3 R p b 2 4 x L 0 5 T R F V I X z I w M j F f V G F i L 0 F 1 d G 9 S Z W 1 v d m V k Q 2 9 s d W 1 u c z E u e 0 1 I T E N M T k M 0 L D E 4 N z Z 9 J n F 1 b 3 Q 7 L C Z x d W 9 0 O 1 N l Y 3 R p b 2 4 x L 0 5 T R F V I X z I w M j F f V G F i L 0 F 1 d G 9 S Z W 1 v d m V k Q 2 9 s d W 1 u c z E u e 0 1 I T E R U T V Q 0 L D E 4 N z d 9 J n F 1 b 3 Q 7 L C Z x d W 9 0 O 1 N l Y 3 R p b 2 4 x L 0 5 T R F V I X z I w M j F f V G F i L 0 F 1 d G 9 S Z W 1 v d m V k Q 2 9 s d W 1 u c z E u e 0 1 I T F N D S E w 0 L D E 4 N z h 9 J n F 1 b 3 Q 7 L C Z x d W 9 0 O 1 N l Y 3 R p b 2 4 x L 0 5 T R F V I X z I w M j F f V G F i L 0 F 1 d G 9 S Z W 1 v d m V k Q 2 9 s d W 1 u c z E u e 0 1 I T E 9 U S D Q s M T g 3 O X 0 m c X V v d D s s J n F 1 b 3 Q 7 U 2 V j d G l v b j E v T l N E V U h f M j A y M V 9 U Y W I v Q X V 0 b 1 J l b W 9 2 Z W R D b 2 x 1 b W 5 z M S 5 7 T U h Q R F N M R j Q s M T g 4 M H 0 m c X V v d D s s J n F 1 b 3 Q 7 U 2 V j d G l v b j E v T l N E V U h f M j A y M V 9 U Y W I v Q X V 0 b 1 J l b W 9 2 Z W R D b 2 x 1 b W 5 z M S 5 7 T U h Q R E 9 G T T Q s M T g 4 M X 0 m c X V v d D s s J n F 1 b 3 Q 7 U 2 V j d G l v b j E v T l N E V U h f M j A y M V 9 U Y W I v Q X V 0 b 1 J l b W 9 2 Z W R D b 2 x 1 b W 5 z M S 5 7 T U h Q R F B I S T Q s M T g 4 M n 0 m c X V v d D s s J n F 1 b 3 Q 7 U 2 V j d G l v b j E v T l N E V U h f M j A y M V 9 U Y W I v Q X V 0 b 1 J l b W 9 2 Z W R D b 2 x 1 b W 5 z M S 5 7 T U h Q R E 1 D U j Q s M T g 4 M 3 0 m c X V v d D s s J n F 1 b 3 Q 7 U 2 V j d G l v b j E v T l N E V U h f M j A y M V 9 U Y W I v Q X V 0 b 1 J l b W 9 2 Z W R D b 2 x 1 b W 5 z M S 5 7 T U h Q R E 1 D R D Q s M T g 4 N H 0 m c X V v d D s s J n F 1 b 3 Q 7 U 2 V j d G l v b j E v T l N E V U h f M j A y M V 9 U Y W I v Q X V 0 b 1 J l b W 9 2 Z W R D b 2 x 1 b W 5 z M S 5 7 T U h Q R F J F S D Q s M T g 4 N X 0 m c X V v d D s s J n F 1 b 3 Q 7 U 2 V j d G l v b j E v T l N E V U h f M j A y M V 9 U Y W I v Q X V 0 b 1 J l b W 9 2 Z W R D b 2 x 1 b W 5 z M S 5 7 T U h Q R E V N U D Q s M T g 4 N n 0 m c X V v d D s s J n F 1 b 3 Q 7 U 2 V j d G l v b j E v T l N E V U h f M j A y M V 9 U Y W I v Q X V 0 b 1 J l b W 9 2 Z W R D b 2 x 1 b W 5 z M S 5 7 T U h Q R E 1 J T D Q s M T g 4 N 3 0 m c X V v d D s s J n F 1 b 3 Q 7 U 2 V j d G l v b j E v T l N E V U h f M j A y M V 9 U Y W I v Q X V 0 b 1 J l b W 9 2 Z W R D b 2 x 1 b W 5 z M S 5 7 T U h Q R F B V Q j Q s M T g 4 O H 0 m c X V v d D s s J n F 1 b 3 Q 7 U 2 V j d G l v b j E v T l N E V U h f M j A y M V 9 U Y W I v Q X V 0 b 1 J l b W 9 2 Z W R D b 2 x 1 b W 5 z M S 5 7 T U h Q R F B S V j Q s M T g 4 O X 0 m c X V v d D s s J n F 1 b 3 Q 7 U 2 V j d G l v b j E v T l N E V U h f M j A y M V 9 U Y W I v Q X V 0 b 1 J l b W 9 2 Z W R D b 2 x 1 b W 5 z M S 5 7 T U h Q R E Z S R T Q s M T g 5 M H 0 m c X V v d D s s J n F 1 b 3 Q 7 U 2 V j d G l v b j E v T l N E V U h f M j A y M V 9 U Y W I v Q X V 0 b 1 J l b W 9 2 Z W R D b 2 x 1 b W 5 z M S 5 7 T U h S Q 0 9 T V D I s M T g 5 M X 0 m c X V v d D s s J n F 1 b 3 Q 7 U 2 V j d G l v b j E v T l N E V U h f M j A y M V 9 U Y W I v Q X V 0 b 1 J l b W 9 2 Z W R D b 2 x 1 b W 5 z M S 5 7 T U h S T k J S U z I s M T g 5 M n 0 m c X V v d D s s J n F 1 b 3 Q 7 U 2 V j d G l v b j E v T l N E V U h f M j A y M V 9 U Y W I v Q X V 0 b 1 J l b W 9 2 Z W R D b 2 x 1 b W 5 z M S 5 7 T U h S S k 9 C U z I s M T g 5 M 3 0 m c X V v d D s s J n F 1 b 3 Q 7 U 2 V j d G l v b j E v T l N E V U h f M j A y M V 9 U Y W I v Q X V 0 b 1 J l b W 9 2 Z W R D b 2 x 1 b W 5 z M S 5 7 T U h S T k N P V j I s M T g 5 N H 0 m c X V v d D s s J n F 1 b 3 Q 7 U 2 V j d G l v b j E v T l N E V U h f M j A y M V 9 U Y W I v Q X V 0 b 1 J l b W 9 2 Z W R D b 2 x 1 b W 5 z M S 5 7 T U h S R U 5 V R j I s M T g 5 N X 0 m c X V v d D s s J n F 1 b 3 Q 7 U 2 V j d G l v b j E v T l N E V U h f M j A y M V 9 U Y W I v Q X V 0 b 1 J l b W 9 2 Z W R D b 2 x 1 b W 5 z M S 5 7 T U h S V 0 h F U j I s M T g 5 N n 0 m c X V v d D s s J n F 1 b 3 Q 7 U 2 V j d G l v b j E v T l N E V U h f M j A y M V 9 U Y W I v Q X V 0 b 1 J l b W 9 2 Z W R D b 2 x 1 b W 5 z M S 5 7 T U h S Q 0 Z J R D I s M T g 5 N 3 0 m c X V v d D s s J n F 1 b 3 Q 7 U 2 V j d G l v b j E v T l N E V U h f M j A y M V 9 U Y W I v Q X V 0 b 1 J l b W 9 2 Z W R D b 2 x 1 b W 5 z M S 5 7 T U h S Q 0 1 J V D I s M T g 5 O H 0 m c X V v d D s s J n F 1 b 3 Q 7 U 2 V j d G l v b j E v T l N E V U h f M j A y M V 9 U Y W I v Q X V 0 b 1 J l b W 9 2 Z W R D b 2 x 1 b W 5 z M S 5 7 T U h S T k 9 O R D I s M T g 5 O X 0 m c X V v d D s s J n F 1 b 3 Q 7 U 2 V j d G l v b j E v T l N E V U h f M j A y M V 9 U Y W I v Q X V 0 b 1 J l b W 9 2 Z W R D b 2 x 1 b W 5 z M S 5 7 T U h S S E F O R D I s M T k w M H 0 m c X V v d D s s J n F 1 b 3 Q 7 U 2 V j d G l v b j E v T l N E V U h f M j A y M V 9 U Y W I v Q X V 0 b 1 J l b W 9 2 Z W R D b 2 x 1 b W 5 z M S 5 7 T U h S T k 9 I U D I s M T k w M X 0 m c X V v d D s s J n F 1 b 3 Q 7 U 2 V j d G l v b j E v T l N E V U h f M j A y M V 9 U Y W I v Q X V 0 b 1 J l b W 9 2 Z W R D b 2 x 1 b W 5 z M S 5 7 T U h S V E l N R T I s M T k w M n 0 m c X V v d D s s J n F 1 b 3 Q 7 U 2 V j d G l v b j E v T l N E V U h f M j A y M V 9 U Y W I v Q X V 0 b 1 J l b W 9 2 Z W R D b 2 x 1 b W 5 z M S 5 7 T U h S R k 9 V V D I s M T k w M 3 0 m c X V v d D s s J n F 1 b 3 Q 7 U 2 V j d G l v b j E v T l N E V U h f M j A y M V 9 U Y W I v Q X V 0 b 1 J l b W 9 2 Z W R D b 2 x 1 b W 5 z M S 5 7 T U h S V F J B T j I s M T k w N H 0 m c X V v d D s s J n F 1 b 3 Q 7 U 2 V j d G l v b j E v T l N E V U h f M j A y M V 9 U Y W I v Q X V 0 b 1 J l b W 9 2 Z W R D b 2 x 1 b W 5 z M S 5 7 T U h S Q 0 9 W S U Q s M T k w N X 0 m c X V v d D s s J n F 1 b 3 Q 7 U 2 V j d G l v b j E v T l N E V U h f M j A y M V 9 U Y W I v Q X V 0 b 1 J l b W 9 2 Z W R D b 2 x 1 b W 5 z M S 5 7 T U h S U 0 9 U S D I s M T k w N n 0 m c X V v d D s s J n F 1 b 3 Q 7 U 2 V j d G l v b j E v T l N E V U h f M j A y M V 9 U Y W I v Q X V 0 b 1 J l b W 9 2 Z W R D b 2 x 1 b W 5 z M S 5 7 U k N W T U h P U 1 B U W D Q s M T k w N 3 0 m c X V v d D s s J n F 1 b 3 Q 7 U 2 V j d G l v b j E v T l N E V U h f M j A y M V 9 U Y W I v Q X V 0 b 1 J l b W 9 2 Z W R D b 2 x 1 b W 5 z M S 5 7 U k N W T U h O U 1 B U W D Q s M T k w O H 0 m c X V v d D s s J n F 1 b 3 Q 7 U 2 V j d G l v b j E v T l N E V U h f M j A y M V 9 U Y W I v Q X V 0 b 1 J l b W 9 2 Z W R D b 2 x 1 b W 5 z M S 5 7 U k N W U 1 B U W E 5 N S D Q s M T k w O X 0 m c X V v d D s s J n F 1 b 3 Q 7 U 2 V j d G l v b j E v T l N E V U h f M j A y M V 9 U Y W I v Q X V 0 b 1 J l b W 9 2 Z W R D b 2 x 1 b W 5 z M S 5 7 U k N W T U h B U 1 B U W D Q s M T k x M H 0 m c X V v d D s s J n F 1 b 3 Q 7 U 2 V j d G l v b j E v T l N E V U h f M j A y M V 9 U Y W I v Q X V 0 b 1 J l b W 9 2 Z W R D b 2 x 1 b W 5 z M S 5 7 U l Z N S F Z S T 1 N Q V F g 0 L D E 5 M T F 9 J n F 1 b 3 Q 7 L C Z x d W 9 0 O 1 N l Y 3 R p b 2 4 x L 0 5 T R F V I X z I w M j F f V G F i L 0 F 1 d G 9 S Z W 1 v d m V k Q 2 9 s d W 1 u c z E u e 1 J W T U h W U k 5 T U F R Y N C w x O T E y f S Z x d W 9 0 O y w m c X V v d D t T Z W N 0 a W 9 u M S 9 O U 0 R V S F 8 y M D I x X 1 R h Y i 9 B d X R v U m V t b 3 Z l Z E N v b H V t b n M x L n t S V l N Q V F h O T U h W U j Q s M T k x M 3 0 m c X V v d D s s J n F 1 b 3 Q 7 U 2 V j d G l v b j E v T l N E V U h f M j A y M V 9 U Y W I v Q X V 0 b 1 J l b W 9 2 Z W R D b 2 x 1 b W 5 z M S 5 7 U l Z N S F Z S Q V N Q V F g 0 L D E 5 M T R 9 J n F 1 b 3 Q 7 L C Z x d W 9 0 O 1 N l Y 3 R p b 2 4 x L 0 5 T R F V I X z I w M j F f V G F i L 0 F 1 d G 9 S Z W 1 v d m V k Q 2 9 s d W 1 u c z E u e 1 N O W V N F T E w s M T k x N X 0 m c X V v d D s s J n F 1 b 3 Q 7 U 2 V j d G l v b j E v T l N E V U h f M j A y M V 9 U Y W I v Q X V 0 b 1 J l b W 9 2 Z W R D b 2 x 1 b W 5 z M S 5 7 U 0 5 Z U 1 R P T E U s M T k x N n 0 m c X V v d D s s J n F 1 b 3 Q 7 U 2 V j d G l v b j E v T l N E V U h f M j A y M V 9 U Y W I v Q X V 0 b 1 J l b W 9 2 Z W R D b 2 x 1 b W 5 z M S 5 7 U 0 5 Z Q V R U Q U s s M T k x N 3 0 m c X V v d D s s J n F 1 b 3 Q 7 U 2 V j d G l v b j E v T l N E V U h f M j A y M V 9 U Y W I v Q X V 0 b 1 J l b W 9 2 Z W R D b 2 x 1 b W 5 z M S 5 7 U 0 5 G Q U 1 K R V Y s M T k x O H 0 m c X V v d D s s J n F 1 b 3 Q 7 U 2 V j d G l v b j E v T l N E V U h f M j A y M V 9 U Y W I v Q X V 0 b 1 J l b W 9 2 Z W R D b 2 x 1 b W 5 z M S 5 7 U 0 5 S T E d T V k M s M T k x O X 0 m c X V v d D s s J n F 1 b 3 Q 7 U 2 V j d G l v b j E v T l N E V U h f M j A y M V 9 U Y W I v Q X V 0 b 1 J l b W 9 2 Z W R D b 2 x 1 b W 5 z M S 5 7 U 0 5 S T E d J T V A s M T k y M H 0 m c X V v d D s s J n F 1 b 3 Q 7 U 2 V j d G l v b j E v T l N E V U h f M j A y M V 9 U Y W I v Q X V 0 b 1 J l b W 9 2 Z W R D b 2 x 1 b W 5 z M S 5 7 U 0 5 S T E R D U 0 4 s M T k y M X 0 m c X V v d D s s J n F 1 b 3 Q 7 U 2 V j d G l v b j E v T l N E V U h f M j A y M V 9 U Y W I v Q X V 0 b 1 J l b W 9 2 Z W R D b 2 x 1 b W 5 z M S 5 7 U 0 5 S T E Z S T k Q s M T k y M n 0 m c X V v d D s s J n F 1 b 3 Q 7 U 2 V j d G l v b j E v T l N E V U h f M j A y M V 9 U Y W I v Q X V 0 b 1 J l b W 9 2 Z W R D b 2 x 1 b W 5 z M S 5 7 W U V B V E 5 E W V I s M T k y M 3 0 m c X V v d D s s J n F 1 b 3 Q 7 U 2 V j d G l v b j E v T l N E V U h f M j A y M V 9 U Y W I v Q X V 0 b 1 J l b W 9 2 Z W R D b 2 x 1 b W 5 z M S 5 7 W U V I T V N M W V I s M T k y N H 0 m c X V v d D s s J n F 1 b 3 Q 7 U 2 V j d G l v b j E v T l N E V U h f M j A y M V 9 U Y W I v Q X V 0 b 1 J l b W 9 2 Z W R D b 2 x 1 b W 5 z M S 5 7 W U V T Q 0 h G T F Q s M T k y N X 0 m c X V v d D s s J n F 1 b 3 Q 7 U 2 V j d G l v b j E v T l N E V U h f M j A y M V 9 U Y W I v Q X V 0 b 1 J l b W 9 2 Z W R D b 2 x 1 b W 5 z M S 5 7 W U V T Q 0 h X U k s s M T k y N n 0 m c X V v d D s s J n F 1 b 3 Q 7 U 2 V j d G l v b j E v T l N E V U h f M j A y M V 9 U Y W I v Q X V 0 b 1 J l b W 9 2 Z W R D b 2 x 1 b W 5 z M S 5 7 W U V T Q 0 h J T V A s M T k y N 3 0 m c X V v d D s s J n F 1 b 3 Q 7 U 2 V j d G l v b j E v T l N E V U h f M j A y M V 9 U Y W I v Q X V 0 b 1 J l b W 9 2 Z W R D b 2 x 1 b W 5 z M S 5 7 W U V T Q 0 h J T l Q s M T k y O H 0 m c X V v d D s s J n F 1 b 3 Q 7 U 2 V j d G l v b j E v T l N E V U h f M j A y M V 9 U Y W I v Q X V 0 b 1 J l b W 9 2 Z W R D b 2 x 1 b W 5 z M S 5 7 W U V U Q 0 d K T 0 I s M T k y O X 0 m c X V v d D s s J n F 1 b 3 Q 7 U 2 V j d G l v b j E v T l N E V U h f M j A y M V 9 U Y W I v Q X V 0 b 1 J l b W 9 2 Z W R D b 2 x 1 b W 5 z M S 5 7 W U V M U 1 R H U k Q s M T k z M H 0 m c X V v d D s s J n F 1 b 3 Q 7 U 2 V j d G l v b j E v T l N E V U h f M j A y M V 9 U Y W I v Q X V 0 b 1 J l b W 9 2 Z W R D b 2 x 1 b W 5 z M S 5 7 W U V T V F N D S U c s M T k z M X 0 m c X V v d D s s J n F 1 b 3 Q 7 U 2 V j d G l v b j E v T l N E V U h f M j A y M V 9 U Y W I v Q X V 0 b 1 J l b W 9 2 Z W R D b 2 x 1 b W 5 z M S 5 7 W U V T V F N N S i w x O T M y f S Z x d W 9 0 O y w m c X V v d D t T Z W N 0 a W 9 u M S 9 O U 0 R V S F 8 y M D I x X 1 R h Y i 9 B d X R v U m V t b 3 Z l Z E N v b H V t b n M x L n t Z R V N U U 0 F M Q y w x O T M z f S Z x d W 9 0 O y w m c X V v d D t T Z W N 0 a W 9 u M S 9 O U 0 R V S F 8 y M D I x X 1 R h Y i 9 B d X R v U m V t b 3 Z l Z E N v b H V t b n M x L n t Z R V N U U 0 R O S y w x O T M 0 f S Z x d W 9 0 O y w m c X V v d D t T Z W N 0 a W 9 u M S 9 O U 0 R V S F 8 y M D I x X 1 R h Y i 9 B d X R v U m V t b 3 Z l Z E N v b H V t b n M x L n t Z R V B D S E t I V y w x O T M 1 f S Z x d W 9 0 O y w m c X V v d D t T Z W N 0 a W 9 u M S 9 O U 0 R V S F 8 y M D I x X 1 R h Y i 9 B d X R v U m V t b 3 Z l Z E N v b H V t b n M x L n t Z R V B I T F B I V y w x O T M 2 f S Z x d W 9 0 O y w m c X V v d D t T Z W N 0 a W 9 u M S 9 O U 0 R V S F 8 y M D I x X 1 R h Y i 9 B d X R v U m V t b 3 Z l Z E N v b H V t b n M x L n t Z R V B D S E 9 S R S w x O T M 3 f S Z x d W 9 0 O y w m c X V v d D t T Z W N 0 a W 9 u M S 9 O U 0 R V S F 8 y M D I x X 1 R h Y i 9 B d X R v U m V t b 3 Z l Z E N v b H V t b n M x L n t Z R V B M T V R U V i w x O T M 4 f S Z x d W 9 0 O y w m c X V v d D t T Z W N 0 a W 9 u M S 9 O U 0 R V S F 8 y M D I x X 1 R h Y i 9 B d X R v U m V t b 3 Z l Z E N v b H V t b n M x L n t Z R V B M T V R T T i w x O T M 5 f S Z x d W 9 0 O y w m c X V v d D t T Z W N 0 a W 9 u M S 9 O U 0 R V S F 8 y M D I x X 1 R h Y i 9 B d X R v U m V t b 3 Z l Z E N v b H V t b n M x L n t Z R V B H R E p P Q i w x O T Q w f S Z x d W 9 0 O y w m c X V v d D t T Z W N 0 a W 9 u M S 9 O U 0 R V S F 8 y M D I x X 1 R h Y i 9 B d X R v U m V t b 3 Z l Z E N v b H V t b n M x L n t Z R V B Q U k 9 V R C w x O T Q x f S Z x d W 9 0 O y w m c X V v d D t T Z W N 0 a W 9 u M S 9 O U 0 R V S F 8 y M D I x X 1 R h Y i 9 B d X R v U m V t b 3 Z l Z E N v b H V t b n M x L n t Z R V l B U k d V U C w x O T Q y f S Z x d W 9 0 O y w m c X V v d D t T Z W N 0 a W 9 u M S 9 O U 0 R V S F 8 y M D I x X 1 R h Y i 9 B d X R v U m V t b 3 Z l Z E N v b H V t b n M x L n t Z R V l G R 1 R T V y w x O T Q z f S Z x d W 9 0 O y w m c X V v d D t T Z W N 0 a W 9 u M S 9 O U 0 R V S F 8 y M D I x X 1 R h Y i 9 B d X R v U m V t b 3 Z l Z E N v b H V t b n M x L n t Z R V l G R 1 R H U C w x O T Q 0 f S Z x d W 9 0 O y w m c X V v d D t T Z W N 0 a W 9 u M S 9 O U 0 R V S F 8 y M D I x X 1 R h Y i 9 B d X R v U m V t b 3 Z l Z E N v b H V t b n M x L n t Z R V l I R 1 V O L D E 5 N D V 9 J n F 1 b 3 Q 7 L C Z x d W 9 0 O 1 N l Y 3 R p b 2 4 x L 0 5 T R F V I X z I w M j F f V G F i L 0 F 1 d G 9 S Z W 1 v d m V k Q 2 9 s d W 1 u c z E u e 1 l F W V N F T E w s M T k 0 N n 0 m c X V v d D s s J n F 1 b 3 Q 7 U 2 V j d G l v b j E v T l N E V U h f M j A y M V 9 U Y W I v Q X V 0 b 1 J l b W 9 2 Z W R D b 2 x 1 b W 5 z M S 5 7 W U V Z U 1 R P T E U s M T k 0 N 3 0 m c X V v d D s s J n F 1 b 3 Q 7 U 2 V j d G l v b j E v T l N E V U h f M j A y M V 9 U Y W I v Q X V 0 b 1 J l b W 9 2 Z W R D b 2 x 1 b W 5 z M S 5 7 W U V Z Q V R U Q U s s M T k 0 O H 0 m c X V v d D s s J n F 1 b 3 Q 7 U 2 V j d G l v b j E v T l N E V U h f M j A y M V 9 U Y W I v Q X V 0 b 1 J l b W 9 2 Z W R D b 2 x 1 b W 5 z M S 5 7 W U V Q U E t D S U c s M T k 0 O X 0 m c X V v d D s s J n F 1 b 3 Q 7 U 2 V j d G l v b j E v T l N E V U h f M j A y M V 9 U Y W I v Q X V 0 b 1 J l b W 9 2 Z W R D b 2 x 1 b W 5 z M S 5 7 W U V Q T U p F V l I s M T k 1 M H 0 m c X V v d D s s J n F 1 b 3 Q 7 U 2 V j d G l v b j E v T l N E V U h f M j A y M V 9 U Y W I v Q X V 0 b 1 J l b W 9 2 Z W R D b 2 x 1 b W 5 z M S 5 7 W U V Q T U p N T y w x O T U x f S Z x d W 9 0 O y w m c X V v d D t T Z W N 0 a W 9 u M S 9 O U 0 R V S F 8 y M D I x X 1 R h Y i 9 B d X R v U m V t b 3 Z l Z E N v b H V t b n M x L n t Z R V B B T E R M W S w x O T U y f S Z x d W 9 0 O y w m c X V v d D t T Z W N 0 a W 9 u M S 9 O U 0 R V S F 8 y M D I x X 1 R h Y i 9 B d X R v U m V t b 3 Z l Z E N v b H V t b n M x L n t Z R U d Q S 0 N J R y w x O T U z f S Z x d W 9 0 O y w m c X V v d D t T Z W N 0 a W 9 u M S 9 O U 0 R V S F 8 y M D I x X 1 R h Y i 9 B d X R v U m V t b 3 Z l Z E N v b H V t b n M x L n t Z R U d N S k V W U i w x O T U 0 f S Z x d W 9 0 O y w m c X V v d D t T Z W N 0 a W 9 u M S 9 O U 0 R V S F 8 y M D I x X 1 R h Y i 9 B d X R v U m V t b 3 Z l Z E N v b H V t b n M x L n t Z R U d N S k 1 P L D E 5 N T V 9 J n F 1 b 3 Q 7 L C Z x d W 9 0 O 1 N l Y 3 R p b 2 4 x L 0 5 T R F V I X z I w M j F f V G F i L 0 F 1 d G 9 S Z W 1 v d m V k Q 2 9 s d W 1 u c z E u e 1 l F R 0 F M R E x Z L D E 5 N T Z 9 J n F 1 b 3 Q 7 L C Z x d W 9 0 O 1 N l Y 3 R p b 2 4 x L 0 5 T R F V I X z I w M j F f V G F i L 0 F 1 d G 9 S Z W 1 v d m V k Q 2 9 s d W 1 u c z E u e 1 l F R l B L Q 0 l H L D E 5 N T d 9 J n F 1 b 3 Q 7 L C Z x d W 9 0 O 1 N l Y 3 R p b 2 4 x L 0 5 T R F V I X z I w M j F f V G F i L 0 F 1 d G 9 S Z W 1 v d m V k Q 2 9 s d W 1 u c z E u e 1 l F R k 1 K R V Z S L D E 5 N T h 9 J n F 1 b 3 Q 7 L C Z x d W 9 0 O 1 N l Y 3 R p b 2 4 x L 0 5 T R F V I X z I w M j F f V G F i L 0 F 1 d G 9 S Z W 1 v d m V k Q 2 9 s d W 1 u c z E u e 1 l F R k 1 K T U 8 s M T k 1 O X 0 m c X V v d D s s J n F 1 b 3 Q 7 U 2 V j d G l v b j E v T l N E V U h f M j A y M V 9 U Y W I v Q X V 0 b 1 J l b W 9 2 Z W R D b 2 x 1 b W 5 z M S 5 7 W U V G Q U x E T F k s M T k 2 M H 0 m c X V v d D s s J n F 1 b 3 Q 7 U 2 V j d G l v b j E v T l N E V U h f M j A y M V 9 U Y W I v Q X V 0 b 1 J l b W 9 2 Z W R D b 2 x 1 b W 5 z M S 5 7 W U V U T E t O T 0 4 s M T k 2 M X 0 m c X V v d D s s J n F 1 b 3 Q 7 U 2 V j d G l v b j E v T l N E V U h f M j A y M V 9 U Y W I v Q X V 0 b 1 J l b W 9 2 Z W R D b 2 x 1 b W 5 z M S 5 7 W U V U T E t Q Q V I s M T k 2 M n 0 m c X V v d D s s J n F 1 b 3 Q 7 U 2 V j d G l v b j E v T l N E V U h f M j A y M V 9 U Y W I v Q X V 0 b 1 J l b W 9 2 Z W R D b 2 x 1 b W 5 z M S 5 7 W U V U T E t C R 0 Y s M T k 2 M 3 0 m c X V v d D s s J n F 1 b 3 Q 7 U 2 V j d G l v b j E v T l N E V U h f M j A y M V 9 U Y W I v Q X V 0 b 1 J l b W 9 2 Z W R D b 2 x 1 b W 5 z M S 5 7 W U V U T E t P V E E s M T k 2 N H 0 m c X V v d D s s J n F 1 b 3 Q 7 U 2 V j d G l v b j E v T l N E V U h f M j A y M V 9 U Y W I v Q X V 0 b 1 J l b W 9 2 Z W R D b 2 x 1 b W 5 z M S 5 7 W U V U T E t T T 1 A s M T k 2 N X 0 m c X V v d D s s J n F 1 b 3 Q 7 U 2 V j d G l v b j E v T l N E V U h f M j A y M V 9 U Y W I v Q X V 0 b 1 J l b W 9 2 Z W R D b 2 x 1 b W 5 z M S 5 7 W U V Q U l R E T k c s M T k 2 N n 0 m c X V v d D s s J n F 1 b 3 Q 7 U 2 V j d G l v b j E v T l N E V U h f M j A y M V 9 U Y W I v Q X V 0 b 1 J l b W 9 2 Z W R D b 2 x 1 b W 5 z M S 5 7 W U V Q U k J T T F Y s M T k 2 N 3 0 m c X V v d D s s J n F 1 b 3 Q 7 U 2 V j d G l v b j E v T l N E V U h f M j A y M V 9 U Y W I v Q X V 0 b 1 J l b W 9 2 Z W R D b 2 x 1 b W 5 z M S 5 7 W U V W S U 9 Q U l Y s M T k 2 O H 0 m c X V v d D s s J n F 1 b 3 Q 7 U 2 V j d G l v b j E v T l N E V U h f M j A y M V 9 U Y W I v Q X V 0 b 1 J l b W 9 2 Z W R D b 2 x 1 b W 5 z M S 5 7 W U V E R 1 B S R 1 A s M T k 2 O X 0 m c X V v d D s s J n F 1 b 3 Q 7 U 2 V j d G l v b j E v T l N E V U h f M j A y M V 9 U Y W I v Q X V 0 b 1 J l b W 9 2 Z W R D b 2 x 1 b W 5 z M S 5 7 W U V T T E Z I T F A s M T k 3 M H 0 m c X V v d D s s J n F 1 b 3 Q 7 U 2 V j d G l v b j E v T l N E V U h f M j A y M V 9 U Y W I v Q X V 0 b 1 J l b W 9 2 Z W R D b 2 x 1 b W 5 z M S 5 7 W U V Q U k d T V E Q s M T k 3 M X 0 m c X V v d D s s J n F 1 b 3 Q 7 U 2 V j d G l v b j E v T l N E V U h f M j A y M V 9 U Y W I v Q X V 0 b 1 J l b W 9 2 Z W R D b 2 x 1 b W 5 z M S 5 7 W U V T Q 0 h B Q 1 Q s M T k 3 M n 0 m c X V v d D s s J n F 1 b 3 Q 7 U 2 V j d G l v b j E v T l N E V U h f M j A y M V 9 U Y W I v Q X V 0 b 1 J l b W 9 2 Z W R D b 2 x 1 b W 5 z M S 5 7 W U V D T 0 1 B Q 1 Q s M T k 3 M 3 0 m c X V v d D s s J n F 1 b 3 Q 7 U 2 V j d G l v b j E v T l N E V U h f M j A y M V 9 U Y W I v Q X V 0 b 1 J l b W 9 2 Z W R D b 2 x 1 b W 5 z M S 5 7 W U V G Q U l B Q 1 Q s M T k 3 N H 0 m c X V v d D s s J n F 1 b 3 Q 7 U 2 V j d G l v b j E v T l N E V U h f M j A y M V 9 U Y W I v Q X V 0 b 1 J l b W 9 2 Z W R D b 2 x 1 b W 5 z M S 5 7 W U V P V E h B Q 1 Q s M T k 3 N X 0 m c X V v d D s s J n F 1 b 3 Q 7 U 2 V j d G l v b j E v T l N E V U h f M j A y M V 9 U Y W I v Q X V 0 b 1 J l b W 9 2 Z W R D b 2 x 1 b W 5 z M S 5 7 W U V E R U N M Q V M s M T k 3 N n 0 m c X V v d D s s J n F 1 b 3 Q 7 U 2 V j d G l v b j E v T l N E V U h f M j A y M V 9 U Y W I v Q X V 0 b 1 J l b W 9 2 Z W R D b 2 x 1 b W 5 z M S 5 7 W U V E R V J H T F I s M T k 3 N 3 0 m c X V v d D s s J n F 1 b 3 Q 7 U 2 V j d G l v b j E v T l N E V U h f M j A y M V 9 U Y W I v Q X V 0 b 1 J l b W 9 2 Z W R D b 2 x 1 b W 5 z M S 5 7 W U V E R V N Q Q 0 w s M T k 3 O H 0 m c X V v d D s s J n F 1 b 3 Q 7 U 2 V j d G l v b j E v T l N E V U h f M j A y M V 9 U Y W I v Q X V 0 b 1 J l b W 9 2 Z W R D b 2 x 1 b W 5 z M S 5 7 W U V Q V k 5 U W V I s M T k 3 O X 0 m c X V v d D s s J n F 1 b 3 Q 7 U 2 V j d G l v b j E v T l N E V U h f M j A y M V 9 U Y W I v Q X V 0 b 1 J l b W 9 2 Z W R D b 2 x 1 b W 5 z M S 5 7 W U V S T E d T V k M s M T k 4 M H 0 m c X V v d D s s J n F 1 b 3 Q 7 U 2 V j d G l v b j E v T l N E V U h f M j A y M V 9 U Y W I v Q X V 0 b 1 J l b W 9 2 Z W R D b 2 x 1 b W 5 z M S 5 7 W U V S T E d J T V A s M T k 4 M X 0 m c X V v d D s s J n F 1 b 3 Q 7 U 2 V j d G l v b j E v T l N E V U h f M j A y M V 9 U Y W I v Q X V 0 b 1 J l b W 9 2 Z W R D b 2 x 1 b W 5 z M S 5 7 W U V S T E R D U 0 4 s M T k 4 M n 0 m c X V v d D s s J n F 1 b 3 Q 7 U 2 V j d G l v b j E v T l N E V U h f M j A y M V 9 U Y W I v Q X V 0 b 1 J l b W 9 2 Z W R D b 2 x 1 b W 5 z M S 5 7 W U V S T E Z S T k Q s M T k 4 M 3 0 m c X V v d D s s J n F 1 b 3 Q 7 U 2 V j d G l v b j E v T l N E V U h f M j A y M V 9 U Y W I v Q X V 0 b 1 J l b W 9 2 Z W R D b 2 x 1 b W 5 z M S 5 7 U 0 N I R k V M V C w x O T g 0 f S Z x d W 9 0 O y w m c X V v d D t T Z W N 0 a W 9 u M S 9 O U 0 R V S F 8 y M D I x X 1 R h Y i 9 B d X R v U m V t b 3 Z l Z E N v b H V t b n M x L n t U Q 0 h H S k 9 C L D E 5 O D V 9 J n F 1 b 3 Q 7 L C Z x d W 9 0 O 1 N l Y 3 R p b 2 4 x L 0 5 T R F V I X z I w M j F f V G F i L 0 F 1 d G 9 S Z W 1 v d m V k Q 2 9 s d W 1 u c z E u e 0 F W R 0 d S Q U R F L D E 5 O D Z 9 J n F 1 b 3 Q 7 L C Z x d W 9 0 O 1 N l Y 3 R p b 2 4 x L 0 5 T R F V I X z I w M j F f V G F i L 0 F 1 d G 9 S Z W 1 v d m V k Q 2 9 s d W 1 u c z E u e 1 N U T k R T Q 0 l H L D E 5 O D d 9 J n F 1 b 3 Q 7 L C Z x d W 9 0 O 1 N l Y 3 R p b 2 4 x L 0 5 T R F V I X z I w M j F f V G F i L 0 F 1 d G 9 S Z W 1 v d m V k Q 2 9 s d W 1 u c z E u e 1 N U T k R T T U o s M T k 4 O H 0 m c X V v d D s s J n F 1 b 3 Q 7 U 2 V j d G l v b j E v T l N E V U h f M j A y M V 9 U Y W I v Q X V 0 b 1 J l b W 9 2 Z W R D b 2 x 1 b W 5 z M S 5 7 U 1 R O R E F M Q y w x O T g 5 f S Z x d W 9 0 O y w m c X V v d D t T Z W N 0 a W 9 u M S 9 O U 0 R V S F 8 y M D I x X 1 R h Y i 9 B d X R v U m V t b 3 Z l Z E N v b H V t b n M x L n t T V E 5 E R E 5 L L D E 5 O T B 9 J n F 1 b 3 Q 7 L C Z x d W 9 0 O 1 N l Y 3 R p b 2 4 x L 0 5 T R F V I X z I w M j F f V G F i L 0 F 1 d G 9 S Z W 1 v d m V k Q 2 9 s d W 1 u c z E u e 1 B B U k N I S 0 h X L D E 5 O T F 9 J n F 1 b 3 Q 7 L C Z x d W 9 0 O 1 N l Y 3 R p b 2 4 x L 0 5 T R F V I X z I w M j F f V G F i L 0 F 1 d G 9 S Z W 1 v d m V k Q 2 9 s d W 1 u c z E u e 1 B B U k h M U E h X L D E 5 O T J 9 J n F 1 b 3 Q 7 L C Z x d W 9 0 O 1 N l Y 3 R p b 2 4 x L 0 5 T R F V I X z I w M j F f V G F i L 0 F 1 d G 9 S Z W 1 v d m V k Q 2 9 s d W 1 u c z E u e 1 B S Q 0 h P U k U y L D E 5 O T N 9 J n F 1 b 3 Q 7 L C Z x d W 9 0 O 1 N l Y 3 R p b 2 4 x L 0 5 T R F V I X z I w M j F f V G F i L 0 F 1 d G 9 S Z W 1 v d m V k Q 2 9 s d W 1 u c z E u e 1 B S T E 1 U V F Y y L D E 5 O T R 9 J n F 1 b 3 Q 7 L C Z x d W 9 0 O 1 N l Y 3 R p b 2 4 x L 0 5 T R F V I X z I w M j F f V G F i L 0 F 1 d G 9 S Z W 1 v d m V k Q 2 9 s d W 1 u c z E u e 1 B B U k x N V F N O L D E 5 O T V 9 J n F 1 b 3 Q 7 L C Z x d W 9 0 O 1 N l Y 3 R p b 2 4 x L 0 5 T R F V I X z I w M j F f V G F i L 0 F 1 d G 9 S Z W 1 v d m V k Q 2 9 s d W 1 u c z E u e 1 B S R 0 R K T 0 I y L D E 5 O T Z 9 J n F 1 b 3 Q 7 L C Z x d W 9 0 O 1 N l Y 3 R p b 2 4 x L 0 5 T R F V I X z I w M j F f V G F i L 0 F 1 d G 9 S Z W 1 v d m V k Q 2 9 s d W 1 u c z E u e 1 B S U F J P V U Q y L D E 5 O T d 9 J n F 1 b 3 Q 7 L C Z x d W 9 0 O 1 N l Y 3 R p b 2 4 x L 0 5 T R F V I X z I w M j F f V G F i L 0 F 1 d G 9 S Z W 1 v d m V k Q 2 9 s d W 1 u c z E u e 0 F S R 1 V Q Q V I s M T k 5 O H 0 m c X V v d D s s J n F 1 b 3 Q 7 U 2 V j d G l v b j E v T l N E V U h f M j A y M V 9 U Y W I v Q X V 0 b 1 J l b W 9 2 Z W R D b 2 x 1 b W 5 z M S 5 7 W U 9 G S U d I V D I s M T k 5 O X 0 m c X V v d D s s J n F 1 b 3 Q 7 U 2 V j d G l v b j E v T l N E V U h f M j A y M V 9 U Y W I v Q X V 0 b 1 J l b W 9 2 Z W R D b 2 x 1 b W 5 z M S 5 7 W U 9 H U l B G V D I s M j A w M H 0 m c X V v d D s s J n F 1 b 3 Q 7 U 2 V j d G l v b j E v T l N E V U h f M j A y M V 9 U Y W I v Q X V 0 b 1 J l b W 9 2 Z W R D b 2 x 1 b W 5 z M S 5 7 W U 9 I R 1 V O M i w y M D A x f S Z x d W 9 0 O y w m c X V v d D t T Z W N 0 a W 9 u M S 9 O U 0 R V S F 8 y M D I x X 1 R h Y i 9 B d X R v U m V t b 3 Z l Z E N v b H V t b n M x L n t Z T 1 N F T E w y L D I w M D J 9 J n F 1 b 3 Q 7 L C Z x d W 9 0 O 1 N l Y 3 R p b 2 4 x L 0 5 T R F V I X z I w M j F f V G F i L 0 F 1 d G 9 S Z W 1 v d m V k Q 2 9 s d W 1 u c z E u e 1 l P U 1 R P T E U y L D I w M D N 9 J n F 1 b 3 Q 7 L C Z x d W 9 0 O 1 N l Y 3 R p b 2 4 x L 0 5 T R F V I X z I w M j F f V G F i L 0 F 1 d G 9 S Z W 1 v d m V k Q 2 9 s d W 1 u c z E u e 1 l P Q V R U Q U s y L D I w M D R 9 J n F 1 b 3 Q 7 L C Z x d W 9 0 O 1 N l Y 3 R p b 2 4 x L 0 5 T R F V I X z I w M j F f V G F i L 0 F 1 d G 9 S Z W 1 v d m V k Q 2 9 s d W 1 u c z E u e 1 B S U E t D S U c y L D I w M D V 9 J n F 1 b 3 Q 7 L C Z x d W 9 0 O 1 N l Y 3 R p b 2 4 x L 0 5 T R F V I X z I w M j F f V G F i L 0 F 1 d G 9 S Z W 1 v d m V k Q 2 9 s d W 1 u c z E u e 1 B S T U p F V l I y L D I w M D Z 9 J n F 1 b 3 Q 7 L C Z x d W 9 0 O 1 N l Y 3 R p b 2 4 x L 0 5 T R F V I X z I w M j F f V G F i L 0 F 1 d G 9 S Z W 1 v d m V k Q 2 9 s d W 1 u c z E u e 1 B S T U p N T y w y M D A 3 f S Z x d W 9 0 O y w m c X V v d D t T Z W N 0 a W 9 u M S 9 O U 0 R V S F 8 y M D I x X 1 R h Y i 9 B d X R v U m V t b 3 Z l Z E N v b H V t b n M x L n t Q U k F M R E x Z M i w y M D A 4 f S Z x d W 9 0 O y w m c X V v d D t T Z W N 0 a W 9 u M S 9 O U 0 R V S F 8 y M D I x X 1 R h Y i 9 B d X R v U m V t b 3 Z l Z E N v b H V t b n M x L n t Z R k x Q S 0 N H M i w y M D A 5 f S Z x d W 9 0 O y w m c X V v d D t T Z W N 0 a W 9 u M S 9 O U 0 R V S F 8 y M D I x X 1 R h Y i 9 B d X R v U m V t b 3 Z l Z E N v b H V t b n M x L n t Z R k x U T V J K M i w y M D E w f S Z x d W 9 0 O y w m c X V v d D t T Z W N 0 a W 9 u M S 9 O U 0 R V S F 8 y M D I x X 1 R h Y i 9 B d X R v U m V t b 3 Z l Z E N v b H V t b n M x L n t Z R k x N S k 1 P L D I w M T F 9 J n F 1 b 3 Q 7 L C Z x d W 9 0 O 1 N l Y 3 R p b 2 4 x L 0 5 T R F V I X z I w M j F f V G F i L 0 F 1 d G 9 S Z W 1 v d m V k Q 2 9 s d W 1 u c z E u e 1 l G T E F E T F k y L D I w M T J 9 J n F 1 b 3 Q 7 L C Z x d W 9 0 O 1 N l Y 3 R p b 2 4 x L 0 5 T R F V I X z I w M j F f V G F i L 0 F 1 d G 9 S Z W 1 v d m V k Q 2 9 s d W 1 u c z E u e 0 Z S R F B D S U c y L D I w M T N 9 J n F 1 b 3 Q 7 L C Z x d W 9 0 O 1 N l Y 3 R p b 2 4 x L 0 5 T R F V I X z I w M j F f V G F i L 0 F 1 d G 9 S Z W 1 v d m V k Q 2 9 s d W 1 u c z E u e 0 Z S R E 1 F V l I y L D I w M T R 9 J n F 1 b 3 Q 7 L C Z x d W 9 0 O 1 N l Y 3 R p b 2 4 x L 0 5 T R F V I X z I w M j F f V G F i L 0 F 1 d G 9 S Z W 1 v d m V k Q 2 9 s d W 1 u c z E u e 0 Z S R E 1 K T U 9 O L D I w M T V 9 J n F 1 b 3 Q 7 L C Z x d W 9 0 O 1 N l Y 3 R p b 2 4 x L 0 5 T R F V I X z I w M j F f V G F i L 0 F 1 d G 9 S Z W 1 v d m V k Q 2 9 s d W 1 u c z E u e 0 Z S R E F E T F k y L D I w M T Z 9 J n F 1 b 3 Q 7 L C Z x d W 9 0 O 1 N l Y 3 R p b 2 4 x L 0 5 T R F V I X z I w M j F f V G F i L 0 F 1 d G 9 S Z W 1 v d m V k Q 2 9 s d W 1 u c z E u e 1 R B T E t Q U k 9 C L D I w M T d 9 J n F 1 b 3 Q 7 L C Z x d W 9 0 O 1 N l Y 3 R p b 2 4 x L 0 5 T R F V I X z I w M j F f V G F i L 0 F 1 d G 9 S Z W 1 v d m V k Q 2 9 s d W 1 u c z E u e 1 B S V E F M S z M s M j A x O H 0 m c X V v d D s s J n F 1 b 3 Q 7 U 2 V j d G l v b j E v T l N E V U h f M j A y M V 9 U Y W I v Q X V 0 b 1 J l b W 9 2 Z W R D b 2 x 1 b W 5 z M S 5 7 U F J C U 0 9 M V j I s M j A x O X 0 m c X V v d D s s J n F 1 b 3 Q 7 U 2 V j d G l v b j E v T l N E V U h f M j A y M V 9 U Y W I v Q X V 0 b 1 J l b W 9 2 Z W R D b 2 x 1 b W 5 z M S 5 7 U F J F V k l P T D I s M j A y M H 0 m c X V v d D s s J n F 1 b 3 Q 7 U 2 V j d G l v b j E v T l N E V U h f M j A y M V 9 U Y W I v Q X V 0 b 1 J l b W 9 2 Z W R D b 2 x 1 b W 5 z M S 5 7 U F J W R F J H T z I s M j A y M X 0 m c X V v d D s s J n F 1 b 3 Q 7 U 2 V j d G l v b j E v T l N E V U h f M j A y M V 9 U Y W I v Q X V 0 b 1 J l b W 9 2 Z W R D b 2 x 1 b W 5 z M S 5 7 R 1 J Q Q 0 5 T T D I s M j A y M n 0 m c X V v d D s s J n F 1 b 3 Q 7 U 2 V j d G l v b j E v T l N E V U h f M j A y M V 9 U Y W I v Q X V 0 b 1 J l b W 9 2 Z W R D b 2 x 1 b W 5 z M S 5 7 U F J F R 1 B H T T I s M j A y M 3 0 m c X V v d D s s J n F 1 b 3 Q 7 U 2 V j d G l v b j E v T l N E V U h f M j A y M V 9 U Y W I v Q X V 0 b 1 J l b W 9 2 Z W R D b 2 x 1 b W 5 z M S 5 7 W V R I Q U N U M i w y M D I 0 f S Z x d W 9 0 O y w m c X V v d D t T Z W N 0 a W 9 u M S 9 O U 0 R V S F 8 y M D I x X 1 R h Y i 9 B d X R v U m V t b 3 Z l Z E N v b H V t b n M x L n t E U l B S V k 1 F M y w y M D I 1 f S Z x d W 9 0 O y w m c X V v d D t T Z W N 0 a W 9 u M S 9 O U 0 R V S F 8 y M D I x X 1 R h Y i 9 B d X R v U m V t b 3 Z l Z E N v b H V t b n M x L n t B T l l F R F V D M y w y M D I 2 f S Z x d W 9 0 O y w m c X V v d D t T Z W N 0 a W 9 u M S 9 O U 0 R V S F 8 y M D I x X 1 R h Y i 9 B d X R v U m V t b 3 Z l Z E N v b H V t b n M x L n t S T E d B V F R E L D I w M j d 9 J n F 1 b 3 Q 7 L C Z x d W 9 0 O 1 N l Y 3 R p b 2 4 x L 0 5 T R F V I X z I w M j F f V G F i L 0 F 1 d G 9 S Z W 1 v d m V k Q 2 9 s d W 1 u c z E u e 1 J M R 0 l N U F Q s M j A y O H 0 m c X V v d D s s J n F 1 b 3 Q 7 U 2 V j d G l v b j E v T l N E V U h f M j A y M V 9 U Y W I v Q X V 0 b 1 J l b W 9 2 Z W R D b 2 x 1 b W 5 z M S 5 7 U k x H R E N T T i w y M D I 5 f S Z x d W 9 0 O y w m c X V v d D t T Z W N 0 a W 9 u M S 9 O U 0 R V S F 8 y M D I x X 1 R h Y i 9 B d X R v U m V t b 3 Z l Z E N v b H V t b n M x L n t S T E d G U k 5 E L D I w M z B 9 J n F 1 b 3 Q 7 L C Z x d W 9 0 O 1 N l Y 3 R p b 2 4 x L 0 5 T R F V I X z I w M j F f V G F i L 0 F 1 d G 9 S Z W 1 v d m V k Q 2 9 s d W 1 u c z E u e 0 R T V E 5 S V j M w L D I w M z F 9 J n F 1 b 3 Q 7 L C Z x d W 9 0 O 1 N l Y 3 R p b 2 4 x L 0 5 T R F V I X z I w M j F f V G F i L 0 F 1 d G 9 S Z W 1 v d m V k Q 2 9 s d W 1 u c z E u e 0 R T V E h P U D M w L D I w M z J 9 J n F 1 b 3 Q 7 L C Z x d W 9 0 O 1 N l Y 3 R p b 2 4 x L 0 5 T R F V I X z I w M j F f V G F i L 0 F 1 d G 9 S Z W 1 v d m V k Q 2 9 s d W 1 u c z E u e 0 R T V F J T V D M w L D I w M z N 9 J n F 1 b 3 Q 7 L C Z x d W 9 0 O 1 N l Y 3 R p b 2 4 x L 0 5 T R F V I X z I w M j F f V G F i L 0 F 1 d G 9 S Z W 1 v d m V k Q 2 9 s d W 1 u c z E u e 0 R T V E N I U j M w L D I w M z R 9 J n F 1 b 3 Q 7 L C Z x d W 9 0 O 1 N l Y 3 R p b 2 4 x L 0 5 T R F V I X z I w M j F f V G F i L 0 F 1 d G 9 S Z W 1 v d m V k Q 2 9 s d W 1 u c z E u e 0 R T V E V G R j M w L D I w M z V 9 J n F 1 b 3 Q 7 L C Z x d W 9 0 O 1 N l Y 3 R p b 2 4 x L 0 5 T R F V I X z I w M j F f V G F i L 0 F 1 d G 9 S Z W 1 v d m V k Q 2 9 s d W 1 u c z E u e 0 R T V E 5 H R D M w L D I w M z Z 9 J n F 1 b 3 Q 7 L C Z x d W 9 0 O 1 N l Y 3 R p b 2 4 x L 0 5 T R F V I X z I w M j F f V G F i L 0 F 1 d G 9 S Z W 1 v d m V k Q 2 9 s d W 1 u c z E u e 0 R T V F d P U l N U L D I w M z d 9 J n F 1 b 3 Q 7 L C Z x d W 9 0 O 1 N l Y 3 R p b 2 4 x L 0 5 T R F V I X z I w M j F f V G F i L 0 F 1 d G 9 S Z W 1 v d m V k Q 2 9 s d W 1 u c z E u e 0 R T V E 5 S V j E y L D I w M z h 9 J n F 1 b 3 Q 7 L C Z x d W 9 0 O 1 N l Y 3 R p b 2 4 x L 0 5 T R F V I X z I w M j F f V G F i L 0 F 1 d G 9 S Z W 1 v d m V k Q 2 9 s d W 1 u c z E u e 0 R T V E h P U D E y L D I w M z l 9 J n F 1 b 3 Q 7 L C Z x d W 9 0 O 1 N l Y 3 R p b 2 4 x L 0 5 T R F V I X z I w M j F f V G F i L 0 F 1 d G 9 S Z W 1 v d m V k Q 2 9 s d W 1 u c z E u e 0 R T V F J T V D E y L D I w N D B 9 J n F 1 b 3 Q 7 L C Z x d W 9 0 O 1 N l Y 3 R p b 2 4 x L 0 5 T R F V I X z I w M j F f V G F i L 0 F 1 d G 9 S Z W 1 v d m V k Q 2 9 s d W 1 u c z E u e 0 R T V E N I U j E y L D I w N D F 9 J n F 1 b 3 Q 7 L C Z x d W 9 0 O 1 N l Y 3 R p b 2 4 x L 0 5 T R F V I X z I w M j F f V G F i L 0 F 1 d G 9 S Z W 1 v d m V k Q 2 9 s d W 1 u c z E u e 0 R T V E V G R j E y L D I w N D J 9 J n F 1 b 3 Q 7 L C Z x d W 9 0 O 1 N l Y 3 R p b 2 4 x L 0 5 T R F V I X z I w M j F f V G F i L 0 F 1 d G 9 S Z W 1 v d m V k Q 2 9 s d W 1 u c z E u e 0 R T V E 5 H R D E y L D I w N D N 9 J n F 1 b 3 Q 7 L C Z x d W 9 0 O 1 N l Y 3 R p b 2 4 x L 0 5 T R F V I X z I w M j F f V G F i L 0 F 1 d G 9 S Z W 1 v d m V k Q 2 9 s d W 1 u c z E u e 0 l N U F J F T U V N L D I w N D R 9 J n F 1 b 3 Q 7 L C Z x d W 9 0 O 1 N l Y 3 R p b 2 4 x L 0 5 T R F V I X z I w M j F f V G F i L 0 F 1 d G 9 S Z W 1 v d m V k Q 2 9 s d W 1 u c z E u e 0 l N U E N P T k N O L D I w N D V 9 J n F 1 b 3 Q 7 L C Z x d W 9 0 O 1 N l Y 3 R p b 2 4 x L 0 5 T R F V I X z I w M j F f V G F i L 0 F 1 d G 9 S Z W 1 v d m V k Q 2 9 s d W 1 u c z E u e 0 l N U E d P V V Q s M j A 0 N n 0 m c X V v d D s s J n F 1 b 3 Q 7 U 2 V j d G l v b j E v T l N E V U h f M j A y M V 9 U Y W I v Q X V 0 b 1 J l b W 9 2 Z W R D b 2 x 1 b W 5 z M S 5 7 S U 1 Q R 0 9 V V E 0 s M j A 0 N 3 0 m c X V v d D s s J n F 1 b 3 Q 7 U 2 V j d G l v b j E v T l N E V U h f M j A y M V 9 U Y W I v Q X V 0 b 1 J l b W 9 2 Z W R D b 2 x 1 b W 5 z M S 5 7 S U 1 Q U E V P U C w y M D Q 4 f S Z x d W 9 0 O y w m c X V v d D t T Z W N 0 a W 9 u M S 9 O U 0 R V S F 8 y M D I x X 1 R h Y i 9 B d X R v U m V t b 3 Z l Z E N v b H V t b n M x L n t J T V B Q R U 9 Q T S w y M D Q 5 f S Z x d W 9 0 O y w m c X V v d D t T Z W N 0 a W 9 u M S 9 O U 0 R V S F 8 y M D I x X 1 R h Y i 9 B d X R v U m V t b 3 Z l Z E N v b H V t b n M x L n t J T V B T T 0 M s M j A 1 M H 0 m c X V v d D s s J n F 1 b 3 Q 7 U 2 V j d G l v b j E v T l N E V U h f M j A y M V 9 U Y W I v Q X V 0 b 1 J l b W 9 2 Z W R D b 2 x 1 b W 5 z M S 5 7 S U 1 Q U 0 9 D T S w y M D U x f S Z x d W 9 0 O y w m c X V v d D t T Z W N 0 a W 9 u M S 9 O U 0 R V S F 8 y M D I x X 1 R h Y i 9 B d X R v U m V t b 3 Z l Z E N v b H V t b n M x L n t J T V B I S E x E L D I w N T J 9 J n F 1 b 3 Q 7 L C Z x d W 9 0 O 1 N l Y 3 R p b 2 4 x L 0 5 T R F V I X z I w M j F f V G F i L 0 F 1 d G 9 S Z W 1 v d m V k Q 2 9 s d W 1 u c z E u e 0 l N U E h I T E R N L D I w N T N 9 J n F 1 b 3 Q 7 L C Z x d W 9 0 O 1 N l Y 3 R p b 2 4 x L 0 5 T R F V I X z I w M j F f V G F i L 0 F 1 d G 9 S Z W 1 v d m V k Q 2 9 s d W 1 u c z E u e 0 l N U F J F U 1 A s M j A 1 N H 0 m c X V v d D s s J n F 1 b 3 Q 7 U 2 V j d G l v b j E v T l N E V U h f M j A y M V 9 U Y W I v Q X V 0 b 1 J l b W 9 2 Z W R D b 2 x 1 b W 5 z M S 5 7 S U 1 Q U k V T U E 0 s M j A 1 N X 0 m c X V v d D s s J n F 1 b 3 Q 7 U 2 V j d G l v b j E v T l N E V U h f M j A y M V 9 U Y W I v Q X V 0 b 1 J l b W 9 2 Z W R D b 2 x 1 b W 5 z M S 5 7 S U 1 Q V 0 9 S S y w y M D U 2 f S Z x d W 9 0 O y w m c X V v d D t T Z W N 0 a W 9 u M S 9 O U 0 R V S F 8 y M D I x X 1 R h Y i 9 B d X R v U m V t b 3 Z l Z E N v b H V t b n M x L n t J T V B X R U V L U y w y M D U 3 f S Z x d W 9 0 O y w m c X V v d D t T Z W N 0 a W 9 u M S 9 O U 0 R V S F 8 y M D I x X 1 R h Y i 9 B d X R v U m V t b 3 Z l Z E N v b H V t b n M x L n t J T V B E W U Z S U S w y M D U 4 f S Z x d W 9 0 O y w m c X V v d D t T Z W N 0 a W 9 u M S 9 O U 0 R V S F 8 y M D I x X 1 R h Y i 9 B d X R v U m V t b 3 Z l Z E N v b H V t b n M x L n t J T V B Z R E F Z U y w y M D U 5 f S Z x d W 9 0 O y w m c X V v d D t T Z W N 0 a W 9 u M S 9 O U 0 R V S F 8 y M D I x X 1 R h Y i 9 B d X R v U m V t b 3 Z l Z E N v b H V t b n M x L n t T V U l D V E h O S y w y M D Y w f S Z x d W 9 0 O y w m c X V v d D t T Z W N 0 a W 9 u M S 9 O U 0 R V S F 8 y M D I x X 1 R h Y i 9 B d X R v U m V t b 3 Z l Z E N v b H V t b n M x L n t D T 1 N V S V R I T k s s M j A 2 M X 0 m c X V v d D s s J n F 1 b 3 Q 7 U 2 V j d G l v b j E v T l N E V U h f M j A y M V 9 U Y W I v Q X V 0 b 1 J l b W 9 2 Z W R D b 2 x 1 b W 5 z M S 5 7 U 1 V J U E x B T l l S L D I w N j J 9 J n F 1 b 3 Q 7 L C Z x d W 9 0 O 1 N l Y 3 R p b 2 4 x L 0 5 T R F V I X z I w M j F f V G F i L 0 F 1 d G 9 S Z W 1 v d m V k Q 2 9 s d W 1 u c z E u e 0 N P U 1 V J U E x O W V I s M j A 2 M 3 0 m c X V v d D s s J n F 1 b 3 Q 7 U 2 V j d G l v b j E v T l N E V U h f M j A y M V 9 U Y W I v Q X V 0 b 1 J l b W 9 2 Z W R D b 2 x 1 b W 5 z M S 5 7 S 1 N T T F I 2 T U 9 O R U Q s M j A 2 N H 0 m c X V v d D s s J n F 1 b 3 Q 7 U 2 V j d G l v b j E v T l N E V U h f M j A y M V 9 U Y W I v Q X V 0 b 1 J l b W 9 2 Z W R D b 2 x 1 b W 5 z M S 5 7 S 1 N T T F I 2 W V J F R C w y M D Y 1 f S Z x d W 9 0 O y w m c X V v d D t T Z W N 0 a W 9 u M S 9 O U 0 R V S F 8 y M D I x X 1 R h Y i 9 B d X R v U m V t b 3 Z l Z E N v b H V t b n M x L n t X S E 9 E Q V N T Q 0 V E L D I w N j Z 9 J n F 1 b 3 Q 7 L C Z x d W 9 0 O 1 N l Y 3 R p b 2 4 x L 0 5 T R F V I X z I w M j F f V G F i L 0 F 1 d G 9 S Z W 1 v d m V k Q 2 9 s d W 1 u c z E u e 1 d I T 0 R B U 0 R B R U Q s M j A 2 N 3 0 m c X V v d D s s J n F 1 b 3 Q 7 U 2 V j d G l v b j E v T l N E V U h f M j A y M V 9 U Y W I v Q X V 0 b 1 J l b W 9 2 Z W R D b 2 x 1 b W 5 z M S 5 7 S V J E U 1 R O U l Y z M C w y M D Y 4 f S Z x d W 9 0 O y w m c X V v d D t T Z W N 0 a W 9 u M S 9 O U 0 R V S F 8 y M D I x X 1 R h Y i 9 B d X R v U m V t b 3 Z l Z E N v b H V t b n M x L n t J S U R T V E 5 S V j M w L D I w N j l 9 J n F 1 b 3 Q 7 L C Z x d W 9 0 O 1 N l Y 3 R p b 2 4 x L 0 5 T R F V I X z I w M j F f V G F i L 0 F 1 d G 9 S Z W 1 v d m V k Q 2 9 s d W 1 u c z E u e 0 l S R F N U S E 9 Q M z A s M j A 3 M H 0 m c X V v d D s s J n F 1 b 3 Q 7 U 2 V j d G l v b j E v T l N E V U h f M j A y M V 9 U Y W I v Q X V 0 b 1 J l b W 9 2 Z W R D b 2 x 1 b W 5 z M S 5 7 S U l E U 1 R I T 1 A z M C w y M D c x f S Z x d W 9 0 O y w m c X V v d D t T Z W N 0 a W 9 u M S 9 O U 0 R V S F 8 y M D I x X 1 R h Y i 9 B d X R v U m V t b 3 Z l Z E N v b H V t b n M x L n t J U k R T V F J T V D M w L D I w N z J 9 J n F 1 b 3 Q 7 L C Z x d W 9 0 O 1 N l Y 3 R p b 2 4 x L 0 5 T R F V I X z I w M j F f V G F i L 0 F 1 d G 9 S Z W 1 v d m V k Q 2 9 s d W 1 u c z E u e 0 l J R F N U U l N U M z A s M j A 3 M 3 0 m c X V v d D s s J n F 1 b 3 Q 7 U 2 V j d G l v b j E v T l N E V U h f M j A y M V 9 U Y W I v Q X V 0 b 1 J l b W 9 2 Z W R D b 2 x 1 b W 5 z M S 5 7 S V J E U 1 R D S F I z M C w y M D c 0 f S Z x d W 9 0 O y w m c X V v d D t T Z W N 0 a W 9 u M S 9 O U 0 R V S F 8 y M D I x X 1 R h Y i 9 B d X R v U m V t b 3 Z l Z E N v b H V t b n M x L n t J S U R T V E N I U j M w L D I w N z V 9 J n F 1 b 3 Q 7 L C Z x d W 9 0 O 1 N l Y 3 R p b 2 4 x L 0 5 T R F V I X z I w M j F f V G F i L 0 F 1 d G 9 S Z W 1 v d m V k Q 2 9 s d W 1 u c z E u e 0 l S R F N U R U Z G M z A s M j A 3 N n 0 m c X V v d D s s J n F 1 b 3 Q 7 U 2 V j d G l v b j E v T l N E V U h f M j A y M V 9 U Y W I v Q X V 0 b 1 J l b W 9 2 Z W R D b 2 x 1 b W 5 z M S 5 7 S U l E U 1 R F R k Y z M C w y M D c 3 f S Z x d W 9 0 O y w m c X V v d D t T Z W N 0 a W 9 u M S 9 O U 0 R V S F 8 y M D I x X 1 R h Y i 9 B d X R v U m V t b 3 Z l Z E N v b H V t b n M x L n t J U k R T V E 5 H R D M w L D I w N z h 9 J n F 1 b 3 Q 7 L C Z x d W 9 0 O 1 N l Y 3 R p b 2 4 x L 0 5 T R F V I X z I w M j F f V G F i L 0 F 1 d G 9 S Z W 1 v d m V k Q 2 9 s d W 1 u c z E u e 0 l J R F N U T k d E M z A s M j A 3 O X 0 m c X V v d D s s J n F 1 b 3 Q 7 U 2 V j d G l v b j E v T l N E V U h f M j A y M V 9 U Y W I v Q X V 0 b 1 J l b W 9 2 Z W R D b 2 x 1 b W 5 z M S 5 7 S V J E U 1 R X T 1 J T V C w y M D g w f S Z x d W 9 0 O y w m c X V v d D t T Z W N 0 a W 9 u M S 9 O U 0 R V S F 8 y M D I x X 1 R h Y i 9 B d X R v U m V t b 3 Z l Z E N v b H V t b n M x L n t J S U R T V F d P U l N U L D I w O D F 9 J n F 1 b 3 Q 7 L C Z x d W 9 0 O 1 N l Y 3 R p b 2 4 x L 0 5 T R F V I X z I w M j F f V G F i L 0 F 1 d G 9 S Z W 1 v d m V k Q 2 9 s d W 1 u c z E u e 0 l S R F N U T l J W M T I s M j A 4 M n 0 m c X V v d D s s J n F 1 b 3 Q 7 U 2 V j d G l v b j E v T l N E V U h f M j A y M V 9 U Y W I v Q X V 0 b 1 J l b W 9 2 Z W R D b 2 x 1 b W 5 z M S 5 7 S U l E U 1 R O U l Y x M i w y M D g z f S Z x d W 9 0 O y w m c X V v d D t T Z W N 0 a W 9 u M S 9 O U 0 R V S F 8 y M D I x X 1 R h Y i 9 B d X R v U m V t b 3 Z l Z E N v b H V t b n M x L n t J U k R T V E h P U D E y L D I w O D R 9 J n F 1 b 3 Q 7 L C Z x d W 9 0 O 1 N l Y 3 R p b 2 4 x L 0 5 T R F V I X z I w M j F f V G F i L 0 F 1 d G 9 S Z W 1 v d m V k Q 2 9 s d W 1 u c z E u e 0 l J R F N U S E 9 Q M T I s M j A 4 N X 0 m c X V v d D s s J n F 1 b 3 Q 7 U 2 V j d G l v b j E v T l N E V U h f M j A y M V 9 U Y W I v Q X V 0 b 1 J l b W 9 2 Z W R D b 2 x 1 b W 5 z M S 5 7 S V J E U 1 R S U 1 Q x M i w y M D g 2 f S Z x d W 9 0 O y w m c X V v d D t T Z W N 0 a W 9 u M S 9 O U 0 R V S F 8 y M D I x X 1 R h Y i 9 B d X R v U m V t b 3 Z l Z E N v b H V t b n M x L n t J S U R T V F J T V D E y L D I w O D d 9 J n F 1 b 3 Q 7 L C Z x d W 9 0 O 1 N l Y 3 R p b 2 4 x L 0 5 T R F V I X z I w M j F f V G F i L 0 F 1 d G 9 S Z W 1 v d m V k Q 2 9 s d W 1 u c z E u e 0 l S R F N U Q 0 h S M T I s M j A 4 O H 0 m c X V v d D s s J n F 1 b 3 Q 7 U 2 V j d G l v b j E v T l N E V U h f M j A y M V 9 U Y W I v Q X V 0 b 1 J l b W 9 2 Z W R D b 2 x 1 b W 5 z M S 5 7 S U l E U 1 R D S F I x M i w y M D g 5 f S Z x d W 9 0 O y w m c X V v d D t T Z W N 0 a W 9 u M S 9 O U 0 R V S F 8 y M D I x X 1 R h Y i 9 B d X R v U m V t b 3 Z l Z E N v b H V t b n M x L n t J U k R T V E V G R j E y L D I w O T B 9 J n F 1 b 3 Q 7 L C Z x d W 9 0 O 1 N l Y 3 R p b 2 4 x L 0 5 T R F V I X z I w M j F f V G F i L 0 F 1 d G 9 S Z W 1 v d m V k Q 2 9 s d W 1 u c z E u e 0 l J R F N U R U Z G M T I s M j A 5 M X 0 m c X V v d D s s J n F 1 b 3 Q 7 U 2 V j d G l v b j E v T l N E V U h f M j A y M V 9 U Y W I v Q X V 0 b 1 J l b W 9 2 Z W R D b 2 x 1 b W 5 z M S 5 7 S V J E U 1 R O R 0 Q x M i w y M D k y f S Z x d W 9 0 O y w m c X V v d D t T Z W N 0 a W 9 u M S 9 O U 0 R V S F 8 y M D I x X 1 R h Y i 9 B d X R v U m V t b 3 Z l Z E N v b H V t b n M x L n t J S U R T V E 5 H R D E y L D I w O T N 9 J n F 1 b 3 Q 7 L C Z x d W 9 0 O 1 N l Y 3 R p b 2 4 x L 0 5 T R F V I X z I w M j F f V G F i L 0 F 1 d G 9 S Z W 1 v d m V k Q 2 9 s d W 1 u c z E u e 0 l S S U 1 Q U k V N R U 0 s M j A 5 N H 0 m c X V v d D s s J n F 1 b 3 Q 7 U 2 V j d G l v b j E v T l N E V U h f M j A y M V 9 U Y W I v Q X V 0 b 1 J l b W 9 2 Z W R D b 2 x 1 b W 5 z M S 5 7 S U l J T V B S R U 1 F T S w y M D k 1 f S Z x d W 9 0 O y w m c X V v d D t T Z W N 0 a W 9 u M S 9 O U 0 R V S F 8 y M D I x X 1 R h Y i 9 B d X R v U m V t b 3 Z l Z E N v b H V t b n M x L n t J U k l N U E N P T k N O L D I w O T Z 9 J n F 1 b 3 Q 7 L C Z x d W 9 0 O 1 N l Y 3 R p b 2 4 x L 0 5 T R F V I X z I w M j F f V G F i L 0 F 1 d G 9 S Z W 1 v d m V k Q 2 9 s d W 1 u c z E u e 0 l J S U 1 Q Q 0 9 O Q 0 4 s M j A 5 N 3 0 m c X V v d D s s J n F 1 b 3 Q 7 U 2 V j d G l v b j E v T l N E V U h f M j A y M V 9 U Y W I v Q X V 0 b 1 J l b W 9 2 Z W R D b 2 x 1 b W 5 z M S 5 7 S V J J T V B H T 1 V U L D I w O T h 9 J n F 1 b 3 Q 7 L C Z x d W 9 0 O 1 N l Y 3 R p b 2 4 x L 0 5 T R F V I X z I w M j F f V G F i L 0 F 1 d G 9 S Z W 1 v d m V k Q 2 9 s d W 1 u c z E u e 0 l J S U 1 Q R 0 9 V V C w y M D k 5 f S Z x d W 9 0 O y w m c X V v d D t T Z W N 0 a W 9 u M S 9 O U 0 R V S F 8 y M D I x X 1 R h Y i 9 B d X R v U m V t b 3 Z l Z E N v b H V t b n M x L n t J U k l N U E d P V V R N L D I x M D B 9 J n F 1 b 3 Q 7 L C Z x d W 9 0 O 1 N l Y 3 R p b 2 4 x L 0 5 T R F V I X z I w M j F f V G F i L 0 F 1 d G 9 S Z W 1 v d m V k Q 2 9 s d W 1 u c z E u e 0 l J S U 1 Q R 0 9 V V E 0 s M j E w M X 0 m c X V v d D s s J n F 1 b 3 Q 7 U 2 V j d G l v b j E v T l N E V U h f M j A y M V 9 U Y W I v Q X V 0 b 1 J l b W 9 2 Z W R D b 2 x 1 b W 5 z M S 5 7 S V J J T V B Q R U 9 Q L D I x M D J 9 J n F 1 b 3 Q 7 L C Z x d W 9 0 O 1 N l Y 3 R p b 2 4 x L 0 5 T R F V I X z I w M j F f V G F i L 0 F 1 d G 9 S Z W 1 v d m V k Q 2 9 s d W 1 u c z E u e 0 l J S U 1 Q U E V P U C w y M T A z f S Z x d W 9 0 O y w m c X V v d D t T Z W N 0 a W 9 u M S 9 O U 0 R V S F 8 y M D I x X 1 R h Y i 9 B d X R v U m V t b 3 Z l Z E N v b H V t b n M x L n t J U k l N U F B F T 1 B N L D I x M D R 9 J n F 1 b 3 Q 7 L C Z x d W 9 0 O 1 N l Y 3 R p b 2 4 x L 0 5 T R F V I X z I w M j F f V G F i L 0 F 1 d G 9 S Z W 1 v d m V k Q 2 9 s d W 1 u c z E u e 0 l J S U 1 Q U E V P U E 0 s M j E w N X 0 m c X V v d D s s J n F 1 b 3 Q 7 U 2 V j d G l v b j E v T l N E V U h f M j A y M V 9 U Y W I v Q X V 0 b 1 J l b W 9 2 Z W R D b 2 x 1 b W 5 z M S 5 7 S V J J T V B T T 0 M s M j E w N n 0 m c X V v d D s s J n F 1 b 3 Q 7 U 2 V j d G l v b j E v T l N E V U h f M j A y M V 9 U Y W I v Q X V 0 b 1 J l b W 9 2 Z W R D b 2 x 1 b W 5 z M S 5 7 S U l J T V B T T 0 M s M j E w N 3 0 m c X V v d D s s J n F 1 b 3 Q 7 U 2 V j d G l v b j E v T l N E V U h f M j A y M V 9 U Y W I v Q X V 0 b 1 J l b W 9 2 Z W R D b 2 x 1 b W 5 z M S 5 7 S V J J T V B T T 0 N N L D I x M D h 9 J n F 1 b 3 Q 7 L C Z x d W 9 0 O 1 N l Y 3 R p b 2 4 x L 0 5 T R F V I X z I w M j F f V G F i L 0 F 1 d G 9 S Z W 1 v d m V k Q 2 9 s d W 1 u c z E u e 0 l J S U 1 Q U 0 9 D T S w y M T A 5 f S Z x d W 9 0 O y w m c X V v d D t T Z W N 0 a W 9 u M S 9 O U 0 R V S F 8 y M D I x X 1 R h Y i 9 B d X R v U m V t b 3 Z l Z E N v b H V t b n M x L n t J U k l N U E h I T E Q s M j E x M H 0 m c X V v d D s s J n F 1 b 3 Q 7 U 2 V j d G l v b j E v T l N E V U h f M j A y M V 9 U Y W I v Q X V 0 b 1 J l b W 9 2 Z W R D b 2 x 1 b W 5 z M S 5 7 S U l J T V B I S E x E L D I x M T F 9 J n F 1 b 3 Q 7 L C Z x d W 9 0 O 1 N l Y 3 R p b 2 4 x L 0 5 T R F V I X z I w M j F f V G F i L 0 F 1 d G 9 S Z W 1 v d m V k Q 2 9 s d W 1 u c z E u e 0 l S S U 1 Q S E h M R E 0 s M j E x M n 0 m c X V v d D s s J n F 1 b 3 Q 7 U 2 V j d G l v b j E v T l N E V U h f M j A y M V 9 U Y W I v Q X V 0 b 1 J l b W 9 2 Z W R D b 2 x 1 b W 5 z M S 5 7 S U l J T V B I S E x E T S w y M T E z f S Z x d W 9 0 O y w m c X V v d D t T Z W N 0 a W 9 u M S 9 O U 0 R V S F 8 y M D I x X 1 R h Y i 9 B d X R v U m V t b 3 Z l Z E N v b H V t b n M x L n t J U k l N U F J F U 1 A s M j E x N H 0 m c X V v d D s s J n F 1 b 3 Q 7 U 2 V j d G l v b j E v T l N E V U h f M j A y M V 9 U Y W I v Q X V 0 b 1 J l b W 9 2 Z W R D b 2 x 1 b W 5 z M S 5 7 S U l J T V B S R V N Q L D I x M T V 9 J n F 1 b 3 Q 7 L C Z x d W 9 0 O 1 N l Y 3 R p b 2 4 x L 0 5 T R F V I X z I w M j F f V G F i L 0 F 1 d G 9 S Z W 1 v d m V k Q 2 9 s d W 1 u c z E u e 0 l S S U 1 Q U k V T U E 0 s M j E x N n 0 m c X V v d D s s J n F 1 b 3 Q 7 U 2 V j d G l v b j E v T l N E V U h f M j A y M V 9 U Y W I v Q X V 0 b 1 J l b W 9 2 Z W R D b 2 x 1 b W 5 z M S 5 7 S U l J T V B S R V N Q T S w y M T E 3 f S Z x d W 9 0 O y w m c X V v d D t T Z W N 0 a W 9 u M S 9 O U 0 R V S F 8 y M D I x X 1 R h Y i 9 B d X R v U m V t b 3 Z l Z E N v b H V t b n M x L n t J U k l N U F d P U k s s M j E x O H 0 m c X V v d D s s J n F 1 b 3 Q 7 U 2 V j d G l v b j E v T l N E V U h f M j A y M V 9 U Y W I v Q X V 0 b 1 J l b W 9 2 Z W R D b 2 x 1 b W 5 z M S 5 7 S U l J T V B X T 1 J L L D I x M T l 9 J n F 1 b 3 Q 7 L C Z x d W 9 0 O 1 N l Y 3 R p b 2 4 x L 0 5 T R F V I X z I w M j F f V G F i L 0 F 1 d G 9 S Z W 1 v d m V k Q 2 9 s d W 1 u c z E u e 0 l S U 1 V J Q 1 R I T k s s M j E y M H 0 m c X V v d D s s J n F 1 b 3 Q 7 U 2 V j d G l v b j E v T l N E V U h f M j A y M V 9 U Y W I v Q X V 0 b 1 J l b W 9 2 Z W R D b 2 x 1 b W 5 z M S 5 7 S U l T V U l D V E h O S y w y M T I x f S Z x d W 9 0 O y w m c X V v d D t T Z W N 0 a W 9 u M S 9 O U 0 R V S F 8 y M D I x X 1 R h Y i 9 B d X R v U m V t b 3 Z l Z E N v b H V t b n M x L n t J U k N P U 1 V J V E h O S y w y M T I y f S Z x d W 9 0 O y w m c X V v d D t T Z W N 0 a W 9 u M S 9 O U 0 R V S F 8 y M D I x X 1 R h Y i 9 B d X R v U m V t b 3 Z l Z E N v b H V t b n M x L n t J S U N P U 1 V J V E h O S y w y M T I z f S Z x d W 9 0 O y w m c X V v d D t T Z W N 0 a W 9 u M S 9 O U 0 R V S F 8 y M D I x X 1 R h Y i 9 B d X R v U m V t b 3 Z l Z E N v b H V t b n M x L n t J U l N V S V B M Q U 5 Z U i w y M T I 0 f S Z x d W 9 0 O y w m c X V v d D t T Z W N 0 a W 9 u M S 9 O U 0 R V S F 8 y M D I x X 1 R h Y i 9 B d X R v U m V t b 3 Z l Z E N v b H V t b n M x L n t J S V N V S V B M Q U 5 Z U i w y M T I 1 f S Z x d W 9 0 O y w m c X V v d D t T Z W N 0 a W 9 u M S 9 O U 0 R V S F 8 y M D I x X 1 R h Y i 9 B d X R v U m V t b 3 Z l Z E N v b H V t b n M x L n t J U k N P U 1 V J U E x O W V I s M j E y N n 0 m c X V v d D s s J n F 1 b 3 Q 7 U 2 V j d G l v b j E v T l N E V U h f M j A y M V 9 U Y W I v Q X V 0 b 1 J l b W 9 2 Z W R D b 2 x 1 b W 5 z M S 5 7 S U l D T 1 N V S V B M T l l S L D I x M j d 9 J n F 1 b 3 Q 7 L C Z x d W 9 0 O 1 N l Y 3 R p b 2 4 x L 0 5 T R F V I X z I w M j F f V G F i L 0 F 1 d G 9 S Z W 1 v d m V k Q 2 9 s d W 1 u c z E u e 0 l S U 1 V J V F J Z W V I s M j E y O H 0 m c X V v d D s s J n F 1 b 3 Q 7 U 2 V j d G l v b j E v T l N E V U h f M j A y M V 9 U Y W I v Q X V 0 b 1 J l b W 9 2 Z W R D b 2 x 1 b W 5 z M S 5 7 S U l T V U l U U l l Z U i w y M T I 5 f S Z x d W 9 0 O y w m c X V v d D t T Z W N 0 a W 9 u M S 9 O U 0 R V S F 8 y M D I x X 1 R h Y i 9 B d X R v U m V t b 3 Z l Z E N v b H V t b n M x L n t J U k N P U 1 V J V F J Z W V I s M j E z M H 0 m c X V v d D s s J n F 1 b 3 Q 7 U 2 V j d G l v b j E v T l N E V U h f M j A y M V 9 U Y W I v Q X V 0 b 1 J l b W 9 2 Z W R D b 2 x 1 b W 5 z M S 5 7 S U l D T 1 N V S V R S W V l S L D I x M z F 9 J n F 1 b 3 Q 7 L C Z x d W 9 0 O 1 N l Y 3 R p b 2 4 x L 0 5 T R F V I X z I w M j F f V G F i L 0 F 1 d G 9 S Z W 1 v d m V k Q 2 9 s d W 1 u c z E u e 0 t T U 0 x S N k 1 P T i w y M T M y f S Z x d W 9 0 O y w m c X V v d D t T Z W N 0 a W 9 u M S 9 O U 0 R V S F 8 y M D I x X 1 R h Y i 9 B d X R v U m V t b 3 Z l Z E N v b H V t b n M x L n t T U E R Q U 1 R N T 0 4 s M j E z M 3 0 m c X V v d D s s J n F 1 b 3 Q 7 U 2 V j d G l v b j E v T l N E V U h f M j A y M V 9 U Y W I v Q X V 0 b 1 J l b W 9 2 Z W R D b 2 x 1 b W 5 z M S 5 7 S 1 N T T F I 2 W V I s M j E z N H 0 m c X V v d D s s J n F 1 b 3 Q 7 U 2 V j d G l v b j E v T l N E V U h f M j A y M V 9 U Y W I v Q X V 0 b 1 J l b W 9 2 Z W R D b 2 x 1 b W 5 z M S 5 7 S 1 N T T F I 2 T U F Y L D I x M z V 9 J n F 1 b 3 Q 7 L C Z x d W 9 0 O 1 N l Y 3 R p b 2 4 x L 0 5 T R F V I X z I w M j F f V G F i L 0 F 1 d G 9 S Z W 1 v d m V k Q 2 9 s d W 1 u c z E u e 1 N Q R F B T V F l S L D I x M z Z 9 J n F 1 b 3 Q 7 L C Z x d W 9 0 O 1 N l Y 3 R p b 2 4 x L 0 5 T R F V I X z I w M j F f V G F i L 0 F 1 d G 9 S Z W 1 v d m V k Q 2 9 s d W 1 u c z E u e 0 F L U 1 N M U j Z X U l N U L D I x M z d 9 J n F 1 b 3 Q 7 L C Z x d W 9 0 O 1 N l Y 3 R p b 2 4 x L 0 5 T R F V I X z I w M j F f V G F i L 0 F 1 d G 9 S Z W 1 v d m V k Q 2 9 s d W 1 u c z E u e 1 d I T 0 R B U 1 R P V F N D L D I x M z h 9 J n F 1 b 3 Q 7 L C Z x d W 9 0 O 1 N l Y 3 R p b 2 4 x L 0 5 T R F V I X z I w M j F f V G F i L 0 F 1 d G 9 S Z W 1 v d m V k Q 2 9 s d W 1 u c z E u e 1 d I T 0 R B U 0 R B U 0 M s M j E z O X 0 m c X V v d D s s J n F 1 b 3 Q 7 U 2 V j d G l v b j E v T l N E V U h f M j A y M V 9 U Y W I v Q X V 0 b 1 J l b W 9 2 Z W R D b 2 x 1 b W 5 z M S 5 7 U 0 1 J U F B Q W S w y M T Q w f S Z x d W 9 0 O y w m c X V v d D t T Z W N 0 a W 9 u M S 9 O U 0 R V S F 8 y M D I x X 1 R h Y i 9 B d X R v U m V t b 3 Z l Z E N v b H V t b n M x L n t T T U l Q W S w y M T Q x f S Z x d W 9 0 O y w m c X V v d D t T Z W N 0 a W 9 u M S 9 O U 0 R V S F 8 y M D I x X 1 R h Y i 9 B d X R v U m V t b 3 Z l Z E N v b H V t b n M x L n t B T U l Q W S w y M T Q y f S Z x d W 9 0 O y w m c X V v d D t T Z W N 0 a W 9 u M S 9 O U 0 R V S F 8 y M D I x X 1 R h Y i 9 B d X R v U m V t b 3 Z l Z E N v b H V t b n M x L n t T T U 1 J U F k s M j E 0 M 3 0 m c X V v d D s s J n F 1 b 3 Q 7 U 2 V j d G l v b j E v T l N E V U h f M j A y M V 9 U Y W I v Q X V 0 b 1 J l b W 9 2 Z W R D b 2 x 1 b W 5 z M S 5 7 T U 1 J U F k s M j E 0 N H 0 m c X V v d D s s J n F 1 b 3 Q 7 U 2 V j d G l v b j E v T l N E V U h f M j A y M V 9 U Y W I v Q X V 0 b 1 J l b W 9 2 Z W R D b 2 x 1 b W 5 z M S 5 7 T E 1 J U F k s M j E 0 N X 0 m c X V v d D s s J n F 1 b 3 Q 7 U 2 V j d G l v b j E v T l N E V U h f M j A y M V 9 U Y W I v Q X V 0 b 1 J l b W 9 2 Z W R D b 2 x 1 b W 5 z M S 5 7 T E 1 N S V B Z L D I x N D Z 9 J n F 1 b 3 Q 7 L C Z x d W 9 0 O 1 N l Y 3 R p b 2 4 x L 0 5 T R F V I X z I w M j F f V G F i L 0 F 1 d G 9 S Z W 1 v d m V k Q 2 9 s d W 1 u c z E u e 0 1 J Q 0 F U U F k s M j E 0 N 3 0 m c X V v d D s s J n F 1 b 3 Q 7 U 2 V j d G l v b j E v T l N E V U h f M j A y M V 9 U Y W I v Q X V 0 b 1 J l b W 9 2 Z W R D b 2 x 1 b W 5 z M S 5 7 U 0 1 J U 1 V E N U 1 J U y w y M T Q 4 f S Z x d W 9 0 O y w m c X V v d D t T Z W N 0 a W 9 u M S 9 O U 0 R V S F 8 y M D I x X 1 R h Y i 9 B d X R v U m V t b 3 Z l Z E N v b H V t b n M x L n t T T U l T V U Q 1 Q U 5 Z L D I x N D l 9 J n F 1 b 3 Q 7 L C Z x d W 9 0 O 1 N l Y 3 R p b 2 4 x L 0 5 T R F V I X z I w M j F f V G F i L 0 F 1 d G 9 S Z W 1 v d m V k Q 2 9 s d W 1 u c z E u e 0 F N S V N V R D V N S V M s M j E 1 M H 0 m c X V v d D s s J n F 1 b 3 Q 7 U 2 V j d G l v b j E v T l N E V U h f M j A y M V 9 U Y W I v Q X V 0 b 1 J l b W 9 2 Z W R D b 2 x 1 b W 5 z M S 5 7 Q U 1 J U 1 V E N U F O W S w y M T U x f S Z x d W 9 0 O y w m c X V v d D t T Z W N 0 a W 9 u M S 9 O U 0 R V S F 8 y M D I x X 1 R h Y i 9 B d X R v U m V t b 3 Z l Z E N v b H V t b n M x L n t M T U 1 J U 1 V E N U 1 J U y w y M T U y f S Z x d W 9 0 O y w m c X V v d D t T Z W N 0 a W 9 u M S 9 O U 0 R V S F 8 y M D I x X 1 R h Y i 9 B d X R v U m V t b 3 Z l Z E N v b H V t b n M x L n t M T U 1 J U 1 V E N U F O W S w y M T U z f S Z x d W 9 0 O y w m c X V v d D t T Z W N 0 a W 9 u M S 9 O U 0 R V S F 8 y M D I x X 1 R h Y i 9 B d X R v U m V t b 3 Z l Z E N v b H V t b n M x L n t T T U l S U 1 V E N U F O W S w y M T U 0 f S Z x d W 9 0 O y w m c X V v d D t T Z W N 0 a W 9 u M S 9 O U 0 R V S F 8 y M D I x X 1 R h Y i 9 B d X R v U m V t b 3 Z l Z E N v b H V t b n M x L n t T T U l T V U Q 1 Q U 5 Z T y w y M T U 1 f S Z x d W 9 0 O y w m c X V v d D t T Z W N 0 a W 9 u M S 9 O U 0 R V S F 8 y M D I x X 1 R h Y i 9 B d X R v U m V t b 3 Z l Z E N v b H V t b n M x L n t B T U l S U 1 V E N U F O W S w y M T U 2 f S Z x d W 9 0 O y w m c X V v d D t T Z W N 0 a W 9 u M S 9 O U 0 R V S F 8 y M D I x X 1 R h Y i 9 B d X R v U m V t b 3 Z l Z E N v b H V t b n M x L n t B T U l T V U Q 1 Q U 5 Z T y w y M T U 3 f S Z x d W 9 0 O y w m c X V v d D t T Z W N 0 a W 9 u M S 9 O U 0 R V S F 8 y M D I x X 1 R h Y i 9 B d X R v U m V t b 3 Z l Z E N v b H V t b n M x L n t B R E R Q U k V W L D I x N T h 9 J n F 1 b 3 Q 7 L C Z x d W 9 0 O 1 N l Y 3 R p b 2 4 x L 0 5 T R F V I X z I w M j F f V G F i L 0 F 1 d G 9 S Z W 1 v d m V k Q 2 9 s d W 1 u c z E u e 0 F E R F N D R V Y s M j E 1 O X 0 m c X V v d D s s J n F 1 b 3 Q 7 U 2 V j d G l v b j E v T l N E V U h f M j A y M V 9 U Y W I v Q X V 0 b 1 J l b W 9 2 Z W R D b 2 x 1 b W 5 z M S 5 7 Q U R M T 1 N F V i w y M T Y w f S Z x d W 9 0 O y w m c X V v d D t T Z W N 0 a W 9 u M S 9 O U 0 R V S F 8 y M D I x X 1 R h Y i 9 B d X R v U m V t b 3 Z l Z E N v b H V t b n M x L n t B R E R Q R E l T Q y w y M T Y x f S Z x d W 9 0 O y w m c X V v d D t T Z W N 0 a W 9 u M S 9 O U 0 R V S F 8 y M D I x X 1 R h Y i 9 B d X R v U m V t b 3 Z l Z E N v b H V t b n M x L n t B R E R Q T F N J T i w y M T Y y f S Z x d W 9 0 O y w m c X V v d D t T Z W N 0 a W 9 u M S 9 O U 0 R V S F 8 y M D I x X 1 R h Y i 9 B d X R v U m V t b 3 Z l Z E N v b H V t b n M x L n t B R E R T T F N J T i w y M T Y z f S Z x d W 9 0 O y w m c X V v d D t T Z W N 0 a W 9 u M S 9 O U 0 R V S F 8 y M D I x X 1 R h Y i 9 B d X R v U m V t b 3 Z l Z E N v b H V t b n M x L n t B R E x T S T J X S y w y M T Y 0 f S Z x d W 9 0 O y w m c X V v d D t T Z W N 0 a W 9 u M S 9 O U 0 R V S F 8 y M D I x X 1 R h Y i 9 B d X R v U m V t b 3 Z l Z E N v b H V t b n M x L n t B R E R Q U j J X S y w y M T Y 1 f S Z x d W 9 0 O y w m c X V v d D t T Z W N 0 a W 9 u M S 9 O U 0 R V S F 8 y M D I x X 1 R h Y i 9 B d X R v U m V t b 3 Z l Z E N v b H V t b n M x L n t B R F d S S F J T L D I x N j Z 9 J n F 1 b 3 Q 7 L C Z x d W 9 0 O 1 N l Y 3 R p b 2 4 x L 0 5 T R F V I X z I w M j F f V G F i L 0 F 1 d G 9 S Z W 1 v d m V k Q 2 9 s d W 1 u c z E u e 0 F E V 1 J E U 1 Q s M j E 2 N 3 0 m c X V v d D s s J n F 1 b 3 Q 7 U 2 V j d G l v b j E v T l N E V U h f M j A y M V 9 U Y W I v Q X V 0 b 1 J l b W 9 2 Z W R D b 2 x 1 b W 5 z M S 5 7 Q U R X U k N I U i w y M T Y 4 f S Z x d W 9 0 O y w m c X V v d D t T Z W N 0 a W 9 u M S 9 O U 0 R V S F 8 y M D I x X 1 R h Y i 9 B d X R v U m V t b 3 Z l Z E N v b H V t b n M x L n t B R F d S S U 1 Q L D I x N j l 9 J n F 1 b 3 Q 7 L C Z x d W 9 0 O 1 N l Y 3 R p b 2 4 x L 0 5 T R F V I X z I w M j F f V G F i L 0 F 1 d G 9 S Z W 1 v d m V k Q 2 9 s d W 1 u c z E u e 0 F E R F B Q U k 9 C L D I x N z B 9 J n F 1 b 3 Q 7 L C Z x d W 9 0 O 1 N l Y 3 R p b 2 4 x L 0 5 T R F V I X z I w M j F f V G F i L 0 F 1 d G 9 S Z W 1 v d m V k Q 2 9 s d W 1 u c z E u e 0 F E V 1 J Q U k 9 C L D I x N z F 9 J n F 1 b 3 Q 7 L C Z x d W 9 0 O 1 N l Y 3 R p b 2 4 x L 0 5 T R F V I X z I w M j F f V G F i L 0 F 1 d G 9 S Z W 1 v d m V k Q 2 9 s d W 1 u c z E u e 0 F E V 1 J B R 0 U s M j E 3 M n 0 m c X V v d D s s J n F 1 b 3 Q 7 U 2 V j d G l v b j E v T l N E V U h f M j A y M V 9 U Y W I v Q X V 0 b 1 J l b W 9 2 Z W R D b 2 x 1 b W 5 z M S 5 7 Q U R X U k R F U F I s M j E 3 M 3 0 m c X V v d D s s J n F 1 b 3 Q 7 U 2 V j d G l v b j E v T l N E V U h f M j A y M V 9 U Y W I v Q X V 0 b 1 J l b W 9 2 Z W R D b 2 x 1 b W 5 z M S 5 7 Q U R X U k R J U 0 M s M j E 3 N H 0 m c X V v d D s s J n F 1 b 3 Q 7 U 2 V j d G l v b j E v T l N E V U h f M j A y M V 9 U Y W I v Q X V 0 b 1 J l b W 9 2 Z W R D b 2 x 1 b W 5 z M S 5 7 Q U R X U k x T S U 4 s M j E 3 N X 0 m c X V v d D s s J n F 1 b 3 Q 7 U 2 V j d G l v b j E v T l N E V U h f M j A y M V 9 U Y W I v Q X V 0 b 1 J l b W 9 2 Z W R D b 2 x 1 b W 5 z M S 5 7 Q U R X U l B M U 1 I s M j E 3 N n 0 m c X V v d D s s J n F 1 b 3 Q 7 U 2 V j d G l v b j E v T l N E V U h f M j A y M V 9 U Y W I v Q X V 0 b 1 J l b W 9 2 Z W R D b 2 x 1 b W 5 z M S 5 7 Q U R X U k V M R V M s M j E 3 N 3 0 m c X V v d D s s J n F 1 b 3 Q 7 U 2 V j d G l v b j E v T l N E V U h f M j A y M V 9 U Y W I v Q X V 0 b 1 J l b W 9 2 Z W R D b 2 x 1 b W 5 z M S 5 7 Q U R X U k V N T 1 I s M j E 3 O H 0 m c X V v d D s s J n F 1 b 3 Q 7 U 2 V j d G l v b j E v T l N E V U h f M j A y M V 9 U Y W I v Q X V 0 b 1 J l b W 9 2 Z W R D b 2 x 1 b W 5 z M S 5 7 Q U R X U k d B S U 4 s M j E 3 O X 0 m c X V v d D s s J n F 1 b 3 Q 7 U 2 V j d G l v b j E v T l N E V U h f M j A y M V 9 U Y W I v Q X V 0 b 1 J l b W 9 2 Z W R D b 2 x 1 b W 5 z M S 5 7 Q U R X U k d S T 1 c s M j E 4 M H 0 m c X V v d D s s J n F 1 b 3 Q 7 U 2 V j d G l v b j E v T l N E V U h f M j A y M V 9 U Y W I v Q X V 0 b 1 J l b W 9 2 Z W R D b 2 x 1 b W 5 z M S 5 7 Q U R X U l B S R U c s M j E 4 M X 0 m c X V v d D s s J n F 1 b 3 Q 7 U 2 V j d G l v b j E v T l N E V U h f M j A y M V 9 U Y W I v Q X V 0 b 1 J l b W 9 2 Z W R D b 2 x 1 b W 5 z M S 5 7 Q U R X U k d O T D I s M j E 4 M n 0 m c X V v d D s s J n F 1 b 3 Q 7 U 2 V j d G l v b j E v T l N E V U h f M j A y M V 9 U Y W I v Q X V 0 b 1 J l b W 9 2 Z W R D b 2 x 1 b W 5 z M S 5 7 Q U R X U k x P U 0 U s M j E 4 M 3 0 m c X V v d D s s J n F 1 b 3 Q 7 U 2 V j d G l v b j E v T l N E V U h f M j A y M V 9 U Y W I v Q X V 0 b 1 J l b W 9 2 Z W R D b 2 x 1 b W 5 z M S 5 7 Q U R X U k R J R V Q s M j E 4 N H 0 m c X V v d D s s J n F 1 b 3 Q 7 U 2 V j d G l v b j E v T l N E V U h f M j A y M V 9 U Y W I v Q X V 0 b 1 J l b W 9 2 Z W R D b 2 x 1 b W 5 z M S 5 7 Q U R X U k x T T D I s M j E 4 N X 0 m c X V v d D s s J n F 1 b 3 Q 7 U 2 V j d G l v b j E v T l N E V U h f M j A y M V 9 U Y W I v Q X V 0 b 1 J l b W 9 2 Z W R D b 2 x 1 b W 5 z M S 5 7 Q U R X U l N M R V A s M j E 4 N n 0 m c X V v d D s s J n F 1 b 3 Q 7 U 2 V j d G l v b j E v T l N E V U h f M j A y M V 9 U Y W I v Q X V 0 b 1 J l b W 9 2 Z W R D b 2 x 1 b W 5 z M S 5 7 Q U R X U l N N T 1 I s M j E 4 N 3 0 m c X V v d D s s J n F 1 b 3 Q 7 U 2 V j d G l v b j E v T l N E V U h f M j A y M V 9 U Y W I v Q X V 0 b 1 J l b W 9 2 Z W R D b 2 x 1 b W 5 z M S 5 7 Q U R X U k V O U k c s M j E 4 O H 0 m c X V v d D s s J n F 1 b 3 Q 7 U 2 V j d G l v b j E v T l N E V U h f M j A y M V 9 U Y W I v Q X V 0 b 1 J l b W 9 2 Z W R D b 2 x 1 b W 5 z M S 5 7 Q U R X U l N M T 1 c s M j E 4 O X 0 m c X V v d D s s J n F 1 b 3 Q 7 U 2 V j d G l v b j E v T l N E V U h f M j A y M V 9 U Y W I v Q X V 0 b 1 J l b W 9 2 Z W R D b 2 x 1 b W 5 z M S 5 7 Q U R X U l N M T k 8 s M j E 5 M H 0 m c X V v d D s s J n F 1 b 3 Q 7 U 2 V j d G l v b j E v T l N E V U h f M j A y M V 9 U Y W I v Q X V 0 b 1 J l b W 9 2 Z W R D b 2 x 1 b W 5 z M S 5 7 Q U R X U k p J V F Q s M j E 5 M X 0 m c X V v d D s s J n F 1 b 3 Q 7 U 2 V j d G l v b j E v T l N E V U h f M j A y M V 9 U Y W I v Q X V 0 b 1 J l b W 9 2 Z W R D b 2 x 1 b W 5 z M S 5 7 Q U R X U k p J T k 8 s M j E 5 M n 0 m c X V v d D s s J n F 1 b 3 Q 7 U 2 V j d G l v b j E v T l N E V U h f M j A y M V 9 U Y W I v Q X V 0 b 1 J l b W 9 2 Z W R D b 2 x 1 b W 5 z M S 5 7 Q U R X U l R I T 1 Q s M j E 5 M 3 0 m c X V v d D s s J n F 1 b 3 Q 7 U 2 V j d G l v b j E v T l N E V U h f M j A y M V 9 U Y W I v Q X V 0 b 1 J l b W 9 2 Z W R D b 2 x 1 b W 5 z M S 5 7 Q U R X U k N P T k M s M j E 5 N H 0 m c X V v d D s s J n F 1 b 3 Q 7 U 2 V j d G l v b j E v T l N E V U h f M j A y M V 9 U Y W I v Q X V 0 b 1 J l b W 9 2 Z W R D b 2 x 1 b W 5 z M S 5 7 Q U R X U k R D U 0 4 s M j E 5 N X 0 m c X V v d D s s J n F 1 b 3 Q 7 U 2 V j d G l v b j E v T l N E V U h f M j A y M V 9 U Y W I v Q X V 0 b 1 J l b W 9 2 Z W R D b 2 x 1 b W 5 z M S 5 7 Q U R X U k 5 P R 0 Q s M j E 5 N n 0 m c X V v d D s s J n F 1 b 3 Q 7 U 2 V j d G l v b j E v T l N E V U h f M j A y M V 9 U Y W I v Q X V 0 b 1 J l b W 9 2 Z W R D b 2 x 1 b W 5 z M S 5 7 Q U R X U l d S V E g s M j E 5 N 3 0 m c X V v d D s s J n F 1 b 3 Q 7 U 2 V j d G l v b j E v T l N E V U h f M j A y M V 9 U Y W I v Q X V 0 b 1 J l b W 9 2 Z W R D b 2 x 1 b W 5 z M S 5 7 Q U R f T U R F Q T E s M j E 5 O H 0 m c X V v d D s s J n F 1 b 3 Q 7 U 2 V j d G l v b j E v T l N E V U h f M j A y M V 9 U Y W I v Q X V 0 b 1 J l b W 9 2 Z W R D b 2 x 1 b W 5 z M S 5 7 Q U R f T U R F Q T I s M j E 5 O X 0 m c X V v d D s s J n F 1 b 3 Q 7 U 2 V j d G l v b j E v T l N E V U h f M j A y M V 9 U Y W I v Q X V 0 b 1 J l b W 9 2 Z W R D b 2 x 1 b W 5 z M S 5 7 Q U R f T U R F Q T M s M j I w M H 0 m c X V v d D s s J n F 1 b 3 Q 7 U 2 V j d G l v b j E v T l N E V U h f M j A y M V 9 U Y W I v Q X V 0 b 1 J l b W 9 2 Z W R D b 2 x 1 b W 5 z M S 5 7 Q U R f T U R F Q T Q s M j I w M X 0 m c X V v d D s s J n F 1 b 3 Q 7 U 2 V j d G l v b j E v T l N E V U h f M j A y M V 9 U Y W I v Q X V 0 b 1 J l b W 9 2 Z W R D b 2 x 1 b W 5 z M S 5 7 Q U R f T U R F Q T U s M j I w M n 0 m c X V v d D s s J n F 1 b 3 Q 7 U 2 V j d G l v b j E v T l N E V U h f M j A y M V 9 U Y W I v Q X V 0 b 1 J l b W 9 2 Z W R D b 2 x 1 b W 5 z M S 5 7 Q U R f T U R F Q T Y s M j I w M 3 0 m c X V v d D s s J n F 1 b 3 Q 7 U 2 V j d G l v b j E v T l N E V U h f M j A y M V 9 U Y W I v Q X V 0 b 1 J l b W 9 2 Z W R D b 2 x 1 b W 5 z M S 5 7 Q U R f T U R F Q T c s M j I w N H 0 m c X V v d D s s J n F 1 b 3 Q 7 U 2 V j d G l v b j E v T l N E V U h f M j A y M V 9 U Y W I v Q X V 0 b 1 J l b W 9 2 Z W R D b 2 x 1 b W 5 z M S 5 7 Q U R f T U R F Q T g s M j I w N X 0 m c X V v d D s s J n F 1 b 3 Q 7 U 2 V j d G l v b j E v T l N E V U h f M j A y M V 9 U Y W I v Q X V 0 b 1 J l b W 9 2 Z W R D b 2 x 1 b W 5 z M S 5 7 Q U R T T U 1 E R U E s M j I w N n 0 m c X V v d D s s J n F 1 b 3 Q 7 U 2 V j d G l v b j E v T l N E V U h f M j A y M V 9 U Y W I v Q X V 0 b 1 J l b W 9 2 Z W R D b 2 x 1 b W 5 z M S 5 7 Q U R Q Q k l O V E Y s M j I w N 3 0 m c X V v d D s s J n F 1 b 3 Q 7 U 2 V j d G l v b j E v T l N E V U h f M j A y M V 9 U Y W I v Q X V 0 b 1 J l b W 9 2 Z W R D b 2 x 1 b W 5 z M S 5 7 Q U R Q Q k R M W U E s M j I w O H 0 m c X V v d D s s J n F 1 b 3 Q 7 U 2 V j d G l v b j E v T l N E V U h f M j A y M V 9 U Y W I v Q X V 0 b 1 J l b W 9 2 Z W R D b 2 x 1 b W 5 z M S 5 7 Q U R Q Q l J N Q l I s M j I w O X 0 m c X V v d D s s J n F 1 b 3 Q 7 U 2 V j d G l v b j E v T l N E V U h f M j A y M V 9 U Y W I v Q X V 0 b 1 J l b W 9 2 Z W R D b 2 x 1 b W 5 z M S 5 7 Q U R Q Q k F H R S w y M j E w f S Z x d W 9 0 O y w m c X V v d D t T Z W N 0 a W 9 u M S 9 O U 0 R V S F 8 y M D I x X 1 R h Y i 9 B d X R v U m V t b 3 Z l Z E N v b H V t b n M x L n t B R F B C T l V N L D I y M T F 9 J n F 1 b 3 Q 7 L C Z x d W 9 0 O 1 N l Y 3 R p b 2 4 x L 0 5 T R F V I X z I w M j F f V G F i L 0 F 1 d G 9 S Z W 1 v d m V k Q 2 9 s d W 1 u c z E u e 0 F E U E I y V 0 s s M j I x M n 0 m c X V v d D s s J n F 1 b 3 Q 7 U 2 V j d G l v b j E v T l N E V U h f M j A y M V 9 U Y W I v Q X V 0 b 1 J l b W 9 2 Z W R D b 2 x 1 b W 5 z M S 5 7 Q U R Q U 0 h N R 1 Q s M j I x M 3 0 m c X V v d D s s J n F 1 b 3 Q 7 U 2 V j d G l v b j E v T l N E V U h f M j A y M V 9 U Y W I v Q X V 0 b 1 J l b W 9 2 Z W R D b 2 x 1 b W 5 z M S 5 7 Q U R Q U 1 d P U k s s M j I x N H 0 m c X V v d D s s J n F 1 b 3 Q 7 U 2 V j d G l v b j E v T l N E V U h f M j A y M V 9 U Y W I v Q X V 0 b 1 J l b W 9 2 Z W R D b 2 x 1 b W 5 z M S 5 7 Q U R Q U 1 J F T F M s M j I x N X 0 m c X V v d D s s J n F 1 b 3 Q 7 U 2 V j d G l v b j E v T l N E V U h f M j A y M V 9 U Y W I v Q X V 0 b 1 J l b W 9 2 Z W R D b 2 x 1 b W 5 z M S 5 7 Q U R Q U 1 N P Q y w y M j E 2 f S Z x d W 9 0 O y w m c X V v d D t T Z W N 0 a W 9 u M S 9 O U 0 R V S F 8 y M D I x X 1 R h Y i 9 B d X R v U m V t b 3 Z l Z E N v b H V t b n M x L n t B R F B T R E F Z U y w y M j E 3 f S Z x d W 9 0 O y w m c X V v d D t T Z W N 0 a W 9 u M S 9 O U 0 R V S F 8 y M D I x X 1 R h Y i 9 B d X R v U m V t b 3 Z l Z E N v b H V t b n M x L n t B R F N F R U R P Q y w y M j E 4 f S Z x d W 9 0 O y w m c X V v d D t T Z W N 0 a W 9 u M S 9 O U 0 R V S F 8 y M D I x X 1 R h Y i 9 B d X R v U m V t b 3 Z l Z E N v b H V t b n M x L n t B R E Z B T U R P Q y w y M j E 5 f S Z x d W 9 0 O y w m c X V v d D t T Z W N 0 a W 9 u M S 9 O U 0 R V S F 8 y M D I x X 1 R h Y i 9 B d X R v U m V t b 3 Z l Z E N v b H V t b n M x L n t B R E 9 U S E R P Q y w y M j I w f S Z x d W 9 0 O y w m c X V v d D t T Z W N 0 a W 9 u M S 9 O U 0 R V S F 8 y M D I x X 1 R h Y i 9 B d X R v U m V t b 3 Z l Z E N v b H V t b n M x L n t B R F B T W U N I L D I y M j F 9 J n F 1 b 3 Q 7 L C Z x d W 9 0 O 1 N l Y 3 R p b 2 4 x L 0 5 T R F V I X z I w M j F f V G F i L 0 F 1 d G 9 S Z W 1 v d m V k Q 2 9 s d W 1 u c z E u e 0 F E U F N Z T U Q s M j I y M n 0 m c X V v d D s s J n F 1 b 3 Q 7 U 2 V j d G l v b j E v T l N E V U h f M j A y M V 9 U Y W I v Q X V 0 b 1 J l b W 9 2 Z W R D b 2 x 1 b W 5 z M S 5 7 Q U R T T 0 N X U k s s M j I y M 3 0 m c X V v d D s s J n F 1 b 3 Q 7 U 2 V j d G l v b j E v T l N E V U h f M j A y M V 9 U Y W I v Q X V 0 b 1 J l b W 9 2 Z W R D b 2 x 1 b W 5 z M S 5 7 Q U R D T 1 V O U y w y M j I 0 f S Z x d W 9 0 O y w m c X V v d D t T Z W N 0 a W 9 u M S 9 O U 0 R V S F 8 y M D I x X 1 R h Y i 9 B d X R v U m V t b 3 Z l Z E N v b H V t b n M x L n t B R E 9 U S E 1 I U C w y M j I 1 f S Z x d W 9 0 O y w m c X V v d D t T Z W N 0 a W 9 u M S 9 O U 0 R V S F 8 y M D I x X 1 R h Y i 9 B d X R v U m V t b 3 Z l Z E N v b H V t b n M x L n t B R E 5 V U l N F L D I y M j Z 9 J n F 1 b 3 Q 7 L C Z x d W 9 0 O 1 N l Y 3 R p b 2 4 x L 0 5 T R F V I X z I w M j F f V G F i L 0 F 1 d G 9 S Z W 1 v d m V k Q 2 9 s d W 1 u c z E u e 0 F E U k V M S U c s M j I y N 3 0 m c X V v d D s s J n F 1 b 3 Q 7 U 2 V j d G l v b j E v T l N E V U h f M j A y M V 9 U Y W I v Q X V 0 b 1 J l b W 9 2 Z W R D b 2 x 1 b W 5 z M S 5 7 Q U R I R V J C Q U w s M j I y O H 0 m c X V v d D s s J n F 1 b 3 Q 7 U 2 V j d G l v b j E v T l N E V U h f M j A y M V 9 U Y W I v Q X V 0 b 1 J l b W 9 2 Z W R D b 2 x 1 b W 5 z M S 5 7 Q U R P V E h I T F A s M j I y O X 0 m c X V v d D s s J n F 1 b 3 Q 7 U 2 V j d G l v b j E v T l N E V U h f M j A y M V 9 U Y W I v Q X V 0 b 1 J l b W 9 2 Z W R D b 2 x 1 b W 5 z M S 5 7 Q U R U T V R O T 1 c s M j I z M H 0 m c X V v d D s s J n F 1 b 3 Q 7 U 2 V j d G l v b j E v T l N E V U h f M j A y M V 9 U Y W I v Q X V 0 b 1 J l b W 9 2 Z W R D b 2 x 1 b W 5 z M S 5 7 Q U R S W D E y T U 8 s M j I z M X 0 m c X V v d D s s J n F 1 b 3 Q 7 U 2 V j d G l v b j E v T l N E V U h f M j A y M V 9 U Y W I v Q X V 0 b 1 J l b W 9 2 Z W R D b 2 x 1 b W 5 z M S 5 7 Q U R S W E 5 P V y w y M j M y f S Z x d W 9 0 O y w m c X V v d D t T Z W N 0 a W 9 u M S 9 O U 0 R V S F 8 y M D I x X 1 R h Y i 9 B d X R v U m V t b 3 Z l Z E N v b H V t b n M x L n t B R F J Y S E x Q L D I y M z N 9 J n F 1 b 3 Q 7 L C Z x d W 9 0 O 1 N l Y 3 R p b 2 4 x L 0 5 T R F V I X z I w M j F f V G F i L 0 F 1 d G 9 S Z W 1 v d m V k Q 2 9 s d W 1 u c z E u e 0 F E V E 1 U S E x Q L D I y M z R 9 J n F 1 b 3 Q 7 L C Z x d W 9 0 O 1 N l Y 3 R p b 2 4 x L 0 5 T R F V I X z I w M j F f V G F i L 0 F 1 d G 9 S Z W 1 v d m V k Q 2 9 s d W 1 u c z E u e 0 F N R E V M V C w y M j M 1 f S Z x d W 9 0 O y w m c X V v d D t T Z W N 0 a W 9 u M S 9 O U 0 R V S F 8 y M D I x X 1 R h Y i 9 B d X R v U m V t b 3 Z l Z E N v b H V t b n M x L n t B T U R F W V I s M j I z N n 0 m c X V v d D s s J n F 1 b 3 Q 7 U 2 V j d G l v b j E v T l N E V U h f M j A y M V 9 U Y W I v Q X V 0 b 1 J l b W 9 2 Z W R D b 2 x 1 b W 5 z M S 5 7 Q V N E U 0 h P T T I s M j I z N 3 0 m c X V v d D s s J n F 1 b 3 Q 7 U 2 V j d G l v b j E v T l N E V U h f M j A y M V 9 U Y W I v Q X V 0 b 1 J l b W 9 2 Z W R D b 2 x 1 b W 5 z M S 5 7 Q V N E U 1 d S S z I s M j I z O H 0 m c X V v d D s s J n F 1 b 3 Q 7 U 2 V j d G l v b j E v T l N E V U h f M j A y M V 9 U Y W I v Q X V 0 b 1 J l b W 9 2 Z W R D b 2 x 1 b W 5 z M S 5 7 Q V N E U 1 J F T D I s M j I z O X 0 m c X V v d D s s J n F 1 b 3 Q 7 U 2 V j d G l v b j E v T l N E V U h f M j A y M V 9 U Y W I v Q X V 0 b 1 J l b W 9 2 Z W R D b 2 x 1 b W 5 z M S 5 7 Q V N E U 1 N P Q z I s M j I 0 M H 0 m c X V v d D s s J n F 1 b 3 Q 7 U 2 V j d G l v b j E v T l N E V U h f M j A y M V 9 U Y W I v Q X V 0 b 1 J l b W 9 2 Z W R D b 2 x 1 b W 5 z M S 5 7 Q U 1 E R U l N U C w y M j Q x f S Z x d W 9 0 O y w m c X V v d D t T Z W N 0 a W 9 u M S 9 O U 0 R V S F 8 y M D I x X 1 R h Y i 9 B d X R v U m V t b 3 Z l Z E N v b H V t b n M x L n t J U k F N R E V M V C w y M j Q y f S Z x d W 9 0 O y w m c X V v d D t T Z W N 0 a W 9 u M S 9 O U 0 R V S F 8 y M D I x X 1 R h Y i 9 B d X R v U m V t b 3 Z l Z E N v b H V t b n M x L n t J S U F N R E V M V C w y M j Q z f S Z x d W 9 0 O y w m c X V v d D t T Z W N 0 a W 9 u M S 9 O U 0 R V S F 8 y M D I x X 1 R h Y i 9 B d X R v U m V t b 3 Z l Z E N v b H V t b n M x L n t J U k F N R E V Z U i w y M j Q 0 f S Z x d W 9 0 O y w m c X V v d D t T Z W N 0 a W 9 u M S 9 O U 0 R V S F 8 y M D I x X 1 R h Y i 9 B d X R v U m V t b 3 Z l Z E N v b H V t b n M x L n t J S U F N R E V Z U i w y M j Q 1 f S Z x d W 9 0 O y w m c X V v d D t T Z W N 0 a W 9 u M S 9 O U 0 R V S F 8 y M D I x X 1 R h Y i 9 B d X R v U m V t b 3 Z l Z E N v b H V t b n M x L n t J U k F N R E V J T V A s M j I 0 N n 0 m c X V v d D s s J n F 1 b 3 Q 7 U 2 V j d G l v b j E v T l N E V U h f M j A y M V 9 U Y W I v Q X V 0 b 1 J l b W 9 2 Z W R D b 2 x 1 b W 5 z M S 5 7 S U l B T U R F S U 1 Q L D I y N D d 9 J n F 1 b 3 Q 7 L C Z x d W 9 0 O 1 N l Y 3 R p b 2 4 x L 0 5 T R F V I X z I w M j F f V G F i L 0 F 1 d G 9 S Z W 1 v d m V k Q 2 9 s d W 1 u c z E u e 0 F U W E 1 E R V l S L D I y N D h 9 J n F 1 b 3 Q 7 L C Z x d W 9 0 O 1 N l Y 3 R p b 2 4 x L 0 5 T R F V I X z I w M j F f V G F i L 0 F 1 d G 9 S Z W 1 v d m V k Q 2 9 s d W 1 u c z E u e 0 F S W E 1 E R V l S L D I y N D l 9 J n F 1 b 3 Q 7 L C Z x d W 9 0 O 1 N l Y 3 R p b 2 4 x L 0 5 T R F V I X z I w M j F f V G F i L 0 F 1 d G 9 S Z W 1 v d m V k Q 2 9 s d W 1 u c z E u e 0 F N R E V U W F J Y L D I y N T B 9 J n F 1 b 3 Q 7 L C Z x d W 9 0 O 1 N l Y 3 R p b 2 4 x L 0 5 T R F V I X z I w M j F f V G F i L 0 F 1 d G 9 S Z W 1 v d m V k Q 2 9 s d W 1 u c z E u e 0 F E T 0 N N R E U s M j I 1 M X 0 m c X V v d D s s J n F 1 b 3 Q 7 U 2 V j d G l v b j E v T l N E V U h f M j A y M V 9 U Y W I v Q X V 0 b 1 J l b W 9 2 Z W R D b 2 x 1 b W 5 z M S 5 7 Q U 9 N R E 1 E R S w y M j U y f S Z x d W 9 0 O y w m c X V v d D t T Z W N 0 a W 9 u M S 9 O U 0 R V S F 8 y M D I x X 1 R h Y i 9 B d X R v U m V t b 3 Z l Z E N v b H V t b n M x L n t B U F N Z M U 1 E R S w y M j U z f S Z x d W 9 0 O y w m c X V v d D t T Z W N 0 a W 9 u M S 9 O U 0 R V S F 8 y M D I x X 1 R h Y i 9 B d X R v U m V t b 3 Z l Z E N v b H V t b n M x L n t B U F N Z M k 1 E R S w y M j U 0 f S Z x d W 9 0 O y w m c X V v d D t T Z W N 0 a W 9 u M S 9 O U 0 R V S F 8 y M D I x X 1 R h Y i 9 B d X R v U m V t b 3 Z l Z E N v b H V t b n M x L n t B U 0 9 D T U R F L D I y N T V 9 J n F 1 b 3 Q 7 L C Z x d W 9 0 O 1 N l Y 3 R p b 2 4 x L 0 5 T R F V I X z I w M j F f V G F i L 0 F 1 d G 9 S Z W 1 v d m V k Q 2 9 s d W 1 u c z E u e 0 F D T 1 V O T U R F L D I y N T Z 9 J n F 1 b 3 Q 7 L C Z x d W 9 0 O 1 N l Y 3 R p b 2 4 x L 0 5 T R F V I X z I w M j F f V G F i L 0 F 1 d G 9 S Z W 1 v d m V k Q 2 9 s d W 1 u c z E u e 0 F P T U h N R E U s M j I 1 N 3 0 m c X V v d D s s J n F 1 b 3 Q 7 U 2 V j d G l v b j E v T l N E V U h f M j A y M V 9 U Y W I v Q X V 0 b 1 J l b W 9 2 Z W R D b 2 x 1 b W 5 z M S 5 7 Q U 5 V U l N N R E U s M j I 1 O H 0 m c X V v d D s s J n F 1 b 3 Q 7 U 2 V j d G l v b j E v T l N E V U h f M j A y M V 9 U Y W I v Q X V 0 b 1 J l b W 9 2 Z W R D b 2 x 1 b W 5 z M S 5 7 Q V J F T E 1 E R S w y M j U 5 f S Z x d W 9 0 O y w m c X V v d D t T Z W N 0 a W 9 u M S 9 O U 0 R V S F 8 y M D I x X 1 R h Y i 9 B d X R v U m V t b 3 Z l Z E N v b H V t b n M x L n t B S E J D S E 1 E R S w y M j Y w f S Z x d W 9 0 O y w m c X V v d D t T Z W N 0 a W 9 u M S 9 O U 0 R V S F 8 y M D I x X 1 R h Y i 9 B d X R v U m V t b 3 Z l Z E N v b H V t b n M x L n t B T 1 R I T U R F L D I y N j F 9 J n F 1 b 3 Q 7 L C Z x d W 9 0 O 1 N l Y 3 R p b 2 4 x L 0 5 T R F V I X z I w M j F f V G F i L 0 F 1 d G 9 S Z W 1 v d m V k Q 2 9 s d W 1 u c z E u e 0 F I T F R N R E U s M j I 2 M n 0 m c X V v d D s s J n F 1 b 3 Q 7 U 2 V j d G l v b j E v T l N E V U h f M j A y M V 9 U Y W I v Q X V 0 b 1 J l b W 9 2 Z W R D b 2 x 1 b W 5 z M S 5 7 Q U F M V E 1 E R S w y M j Y z f S Z x d W 9 0 O y w m c X V v d D t T Z W N 0 a W 9 u M S 9 O U 0 R V S F 8 y M D I x X 1 R h Y i 9 B d X R v U m V t b 3 Z l Z E N v b H V t b n M x L n t Z V U h P U 1 B Z U i w y M j Y 0 f S Z x d W 9 0 O y w m c X V v d D t T Z W N 0 a W 9 u M S 9 O U 0 R V S F 8 y M D I x X 1 R h Y i 9 B d X R v U m V t b 3 Z l Z E N v b H V t b n M x L n t Z V U h P U 1 B O M i w y M j Y 1 f S Z x d W 9 0 O y w m c X V v d D t T Z W N 0 a W 9 u M S 9 O U 0 R V S F 8 y M D I x X 1 R h Y i 9 B d X R v U m V t b 3 Z l Z E N v b H V t b n M x L n t Z V U h P R E V Q U i w y M j Y 2 f S Z x d W 9 0 O y w m c X V v d D t T Z W N 0 a W 9 u M S 9 O U 0 R V S F 8 y M D I x X 1 R h Y i 9 B d X R v U m V t b 3 Z l Z E N v b H V t b n M x L n t Z V U h P R k V B U i w y M j Y 3 f S Z x d W 9 0 O y w m c X V v d D t T Z W N 0 a W 9 u M S 9 O U 0 R V S F 8 y M D I x X 1 R h Y i 9 B d X R v U m V t b 3 Z l Z E N v b H V t b n M x L n t Z V U h P Q k t S V S w y M j Y 4 f S Z x d W 9 0 O y w m c X V v d D t T Z W N 0 a W 9 u M S 9 O U 0 R V S F 8 y M D I x X 1 R h Y i 9 B d X R v U m V t b 3 Z l Z E N v b H V t b n M x L n t Z V U h P R U F U U C w y M j Y 5 f S Z x d W 9 0 O y w m c X V v d D t T Z W N 0 a W 9 u M S 9 O U 0 R V S F 8 y M D I x X 1 R h Y i 9 B d X R v U m V t b 3 Z l Z E N v b H V t b n M x L n t Z V U h P Q U 5 H U i w y M j c w f S Z x d W 9 0 O y w m c X V v d D t T Z W N 0 a W 9 u M S 9 O U 0 R V S F 8 y M D I x X 1 R h Y i 9 B d X R v U m V t b 3 Z l Z E N v b H V t b n M x L n t Z V U h P R k l U R S w y M j c x f S Z x d W 9 0 O y w m c X V v d D t T Z W N 0 a W 9 u M S 9 O U 0 R V S F 8 y M D I x X 1 R h Y i 9 B d X R v U m V t b 3 Z l Z E N v b H V t b n M x L n t Z V U h P R k 1 M W S w y M j c y f S Z x d W 9 0 O y w m c X V v d D t T Z W N 0 a W 9 u M S 9 O U 0 R V S F 8 y M D I x X 1 R h Y i 9 B d X R v U m V t b 3 Z l Z E N v b H V t b n M x L n t Z V U h P R l J O R C w y M j c z f S Z x d W 9 0 O y w m c X V v d D t T Z W N 0 a W 9 u M S 9 O U 0 R V S F 8 y M D I x X 1 R h Y i 9 B d X R v U m V t b 3 Z l Z E N v b H V t b n M x L n t Z V U h P T 1 R Q U C w y M j c 0 f S Z x d W 9 0 O y w m c X V v d D t T Z W N 0 a W 9 u M S 9 O U 0 R V S F 8 y M D I x X 1 R h Y i 9 B d X R v U m V t b 3 Z l Z E N v b H V t b n M x L n t Z V U h P U 0 N I T C w y M j c 1 f S Z x d W 9 0 O y w m c X V v d D t T Z W N 0 a W 9 u M S 9 O U 0 R V S F 8 y M D I x X 1 R h Y i 9 B d X R v U m V t b 3 Z l Z E N v b H V t b n M x L n t Z V U h P U 0 9 S L D I y N z Z 9 J n F 1 b 3 Q 7 L C Z x d W 9 0 O 1 N l Y 3 R p b 2 4 x L 0 5 T R F V I X z I w M j F f V G F i L 0 F 1 d G 9 S Z W 1 v d m V k Q 2 9 s d W 1 u c z E u e 1 l V U l N J R F l S L D I y N z d 9 J n F 1 b 3 Q 7 L C Z x d W 9 0 O 1 N l Y 3 R p b 2 4 x L 0 5 T R F V I X z I w M j F f V G F i L 0 F 1 d G 9 S Z W 1 v d m V k Q 2 9 s d W 1 u c z E u e 1 l V U l N J R E 4 y L D I y N z h 9 J n F 1 b 3 Q 7 L C Z x d W 9 0 O 1 N l Y 3 R p b 2 4 x L 0 5 T R F V I X z I w M j F f V G F i L 0 F 1 d G 9 S Z W 1 v d m V k Q 2 9 s d W 1 u c z E u e 1 l V U l N E R V B S L D I y N z l 9 J n F 1 b 3 Q 7 L C Z x d W 9 0 O 1 N l Y 3 R p b 2 4 x L 0 5 T R F V I X z I w M j F f V G F i L 0 F 1 d G 9 S Z W 1 v d m V k Q 2 9 s d W 1 u c z E u e 1 l V U l N G R U F S L D I y O D B 9 J n F 1 b 3 Q 7 L C Z x d W 9 0 O 1 N l Y 3 R p b 2 4 x L 0 5 T R F V I X z I w M j F f V G F i L 0 F 1 d G 9 S Z W 1 v d m V k Q 2 9 s d W 1 u c z E u e 1 l V U l N C S 1 J V L D I y O D F 9 J n F 1 b 3 Q 7 L C Z x d W 9 0 O 1 N l Y 3 R p b 2 4 x L 0 5 T R F V I X z I w M j F f V G F i L 0 F 1 d G 9 S Z W 1 v d m V k Q 2 9 s d W 1 u c z E u e 1 l V U l N F Q V R Q L D I y O D J 9 J n F 1 b 3 Q 7 L C Z x d W 9 0 O 1 N l Y 3 R p b 2 4 x L 0 5 T R F V I X z I w M j F f V G F i L 0 F 1 d G 9 S Z W 1 v d m V k Q 2 9 s d W 1 u c z E u e 1 l V U l N B T k d S L D I y O D N 9 J n F 1 b 3 Q 7 L C Z x d W 9 0 O 1 N l Y 3 R p b 2 4 x L 0 5 T R F V I X z I w M j F f V G F i L 0 F 1 d G 9 S Z W 1 v d m V k Q 2 9 s d W 1 u c z E u e 1 l V U l N G S V R F L D I y O D R 9 J n F 1 b 3 Q 7 L C Z x d W 9 0 O 1 N l Y 3 R p b 2 4 x L 0 5 T R F V I X z I w M j F f V G F i L 0 F 1 d G 9 S Z W 1 v d m V k Q 2 9 s d W 1 u c z E u e 1 l V U l N G T U x Z L D I y O D V 9 J n F 1 b 3 Q 7 L C Z x d W 9 0 O 1 N l Y 3 R p b 2 4 x L 0 5 T R F V I X z I w M j F f V G F i L 0 F 1 d G 9 S Z W 1 v d m V k Q 2 9 s d W 1 u c z E u e 1 l V U l N G U k 5 E L D I y O D Z 9 J n F 1 b 3 Q 7 L C Z x d W 9 0 O 1 N l Y 3 R p b 2 4 x L 0 5 T R F V I X z I w M j F f V G F i L 0 F 1 d G 9 S Z W 1 v d m V k Q 2 9 s d W 1 u c z E u e 1 l V U l N P V F B Q L D I y O D d 9 J n F 1 b 3 Q 7 L C Z x d W 9 0 O 1 N l Y 3 R p b 2 4 x L 0 5 T R F V I X z I w M j F f V G F i L 0 F 1 d G 9 S Z W 1 v d m V k Q 2 9 s d W 1 u c z E u e 1 l V U l N T Q 0 h M L D I y O D h 9 J n F 1 b 3 Q 7 L C Z x d W 9 0 O 1 N l Y 3 R p b 2 4 x L 0 5 T R F V I X z I w M j F f V G F i L 0 F 1 d G 9 S Z W 1 v d m V k Q 2 9 s d W 1 u c z E u e 1 l V U l N T T 1 I s M j I 4 O X 0 m c X V v d D s s J n F 1 b 3 Q 7 U 2 V j d G l v b j E v T l N E V U h f M j A y M V 9 U Y W I v Q X V 0 b 1 J l b W 9 2 Z W R D b 2 x 1 b W 5 z M S 5 7 W V V G Q 0 F S W V I s M j I 5 M H 0 m c X V v d D s s J n F 1 b 3 Q 7 U 2 V j d G l v b j E v T l N E V U h f M j A y M V 9 U Y W I v Q X V 0 b 1 J l b W 9 2 Z W R D b 2 x 1 b W 5 z M S 5 7 W V V G Q 0 F S T j I s M j I 5 M X 0 m c X V v d D s s J n F 1 b 3 Q 7 U 2 V j d G l v b j E v T l N E V U h f M j A y M V 9 U Y W I v Q X V 0 b 1 J l b W 9 2 Z W R D b 2 x 1 b W 5 z M S 5 7 W V V G Q 0 R F U F I s M j I 5 M n 0 m c X V v d D s s J n F 1 b 3 Q 7 U 2 V j d G l v b j E v T l N E V U h f M j A y M V 9 U Y W I v Q X V 0 b 1 J l b W 9 2 Z W R D b 2 x 1 b W 5 z M S 5 7 W V V G Q 0 Z F Q V I s M j I 5 M 3 0 m c X V v d D s s J n F 1 b 3 Q 7 U 2 V j d G l v b j E v T l N E V U h f M j A y M V 9 U Y W I v Q X V 0 b 1 J l b W 9 2 Z W R D b 2 x 1 b W 5 z M S 5 7 W V V G Q 0 J L U l U s M j I 5 N H 0 m c X V v d D s s J n F 1 b 3 Q 7 U 2 V j d G l v b j E v T l N E V U h f M j A y M V 9 U Y W I v Q X V 0 b 1 J l b W 9 2 Z W R D b 2 x 1 b W 5 z M S 5 7 W V V G Q 0 V B V F A s M j I 5 N X 0 m c X V v d D s s J n F 1 b 3 Q 7 U 2 V j d G l v b j E v T l N E V U h f M j A y M V 9 U Y W I v Q X V 0 b 1 J l b W 9 2 Z W R D b 2 x 1 b W 5 z M S 5 7 W V V G Q 0 F O R 1 I s M j I 5 N n 0 m c X V v d D s s J n F 1 b 3 Q 7 U 2 V j d G l v b j E v T l N E V U h f M j A y M V 9 U Y W I v Q X V 0 b 1 J l b W 9 2 Z W R D b 2 x 1 b W 5 z M S 5 7 W V V G Q 0 Z J V E U s M j I 5 N 3 0 m c X V v d D s s J n F 1 b 3 Q 7 U 2 V j d G l v b j E v T l N E V U h f M j A y M V 9 U Y W I v Q X V 0 b 1 J l b W 9 2 Z W R D b 2 x 1 b W 5 z M S 5 7 W V V G Q 0 Z N T F k s M j I 5 O H 0 m c X V v d D s s J n F 1 b 3 Q 7 U 2 V j d G l v b j E v T l N E V U h f M j A y M V 9 U Y W I v Q X V 0 b 1 J l b W 9 2 Z W R D b 2 x 1 b W 5 z M S 5 7 W V V G Q 0 Z S T k Q s M j I 5 O X 0 m c X V v d D s s J n F 1 b 3 Q 7 U 2 V j d G l v b j E v T l N E V U h f M j A y M V 9 U Y W I v Q X V 0 b 1 J l b W 9 2 Z W R D b 2 x 1 b W 5 z M S 5 7 W V V G Q 0 9 U U F A s M j M w M H 0 m c X V v d D s s J n F 1 b 3 Q 7 U 2 V j d G l v b j E v T l N E V U h f M j A y M V 9 U Y W I v Q X V 0 b 1 J l b W 9 2 Z W R D b 2 x 1 b W 5 z M S 5 7 W V V G Q 1 N D S E w s M j M w M X 0 m c X V v d D s s J n F 1 b 3 Q 7 U 2 V j d G l v b j E v T l N E V U h f M j A y M V 9 U Y W I v Q X V 0 b 1 J l b W 9 2 Z W R D b 2 x 1 b W 5 z M S 5 7 W V V G Q 1 N P U i w y M z A y f S Z x d W 9 0 O y w m c X V v d D t T Z W N 0 a W 9 u M S 9 O U 0 R V S F 8 y M D I x X 1 R h Y i 9 B d X R v U m V t b 3 Z l Z E N v b H V t b n M x L n t Z V U R Z V F h Z U i w y M z A z f S Z x d W 9 0 O y w m c X V v d D t T Z W N 0 a W 9 u M S 9 O U 0 R V S F 8 y M D I x X 1 R h Y i 9 B d X R v U m V t b 3 Z l Z E N v b H V t b n M x L n t Z V U R Z V F h O M i w y M z A 0 f S Z x d W 9 0 O y w m c X V v d D t T Z W N 0 a W 9 u M S 9 O U 0 R V S F 8 y M D I x X 1 R h Y i 9 B d X R v U m V t b 3 Z l Z E N v b H V t b n M x L n t Z V U R Z R E V Q U i w y M z A 1 f S Z x d W 9 0 O y w m c X V v d D t T Z W N 0 a W 9 u M S 9 O U 0 R V S F 8 y M D I x X 1 R h Y i 9 B d X R v U m V t b 3 Z l Z E N v b H V t b n M x L n t Z V U R Z R k V B U i w y M z A 2 f S Z x d W 9 0 O y w m c X V v d D t T Z W N 0 a W 9 u M S 9 O U 0 R V S F 8 y M D I x X 1 R h Y i 9 B d X R v U m V t b 3 Z l Z E N v b H V t b n M x L n t Z V U R Z Q k t S V S w y M z A 3 f S Z x d W 9 0 O y w m c X V v d D t T Z W N 0 a W 9 u M S 9 O U 0 R V S F 8 y M D I x X 1 R h Y i 9 B d X R v U m V t b 3 Z l Z E N v b H V t b n M x L n t Z V U R Z R U F U U C w y M z A 4 f S Z x d W 9 0 O y w m c X V v d D t T Z W N 0 a W 9 u M S 9 O U 0 R V S F 8 y M D I x X 1 R h Y i 9 B d X R v U m V t b 3 Z l Z E N v b H V t b n M x L n t Z V U R Z Q U 5 H U i w y M z A 5 f S Z x d W 9 0 O y w m c X V v d D t T Z W N 0 a W 9 u M S 9 O U 0 R V S F 8 y M D I x X 1 R h Y i 9 B d X R v U m V t b 3 Z l Z E N v b H V t b n M x L n t Z V U R Z R k l U R S w y M z E w f S Z x d W 9 0 O y w m c X V v d D t T Z W N 0 a W 9 u M S 9 O U 0 R V S F 8 y M D I x X 1 R h Y i 9 B d X R v U m V t b 3 Z l Z E N v b H V t b n M x L n t Z V U R Z R k 1 M W S w y M z E x f S Z x d W 9 0 O y w m c X V v d D t T Z W N 0 a W 9 u M S 9 O U 0 R V S F 8 y M D I x X 1 R h Y i 9 B d X R v U m V t b 3 Z l Z E N v b H V t b n M x L n t Z V U R Z R l J O R C w y M z E y f S Z x d W 9 0 O y w m c X V v d D t T Z W N 0 a W 9 u M S 9 O U 0 R V S F 8 y M D I x X 1 R h Y i 9 B d X R v U m V t b 3 Z l Z E N v b H V t b n M x L n t Z V U R Z T 1 R Q U C w y M z E z f S Z x d W 9 0 O y w m c X V v d D t T Z W N 0 a W 9 u M S 9 O U 0 R V S F 8 y M D I x X 1 R h Y i 9 B d X R v U m V t b 3 Z l Z E N v b H V t b n M x L n t Z V U R Z U 0 N I T C w y M z E 0 f S Z x d W 9 0 O y w m c X V v d D t T Z W N 0 a W 9 u M S 9 O U 0 R V S F 8 y M D I x X 1 R h Y i 9 B d X R v U m V t b 3 Z l Z E N v b H V t b n M x L n t Z V U R Z U 0 9 S L D I z M T V 9 J n F 1 b 3 Q 7 L C Z x d W 9 0 O 1 N l Y 3 R p b 2 4 x L 0 5 T R F V I X z I w M j F f V G F i L 0 F 1 d G 9 S Z W 1 v d m V k Q 2 9 s d W 1 u c z E u e 1 l V T U h D U l l S L D I z M T Z 9 J n F 1 b 3 Q 7 L C Z x d W 9 0 O 1 N l Y 3 R p b 2 4 x L 0 5 T R F V I X z I w M j F f V G F i L 0 F 1 d G 9 S Z W 1 v d m V k Q 2 9 s d W 1 u c z E u e 1 l V T U h D U k 4 y L D I z M T d 9 J n F 1 b 3 Q 7 L C Z x d W 9 0 O 1 N l Y 3 R p b 2 4 x L 0 5 T R F V I X z I w M j F f V G F i L 0 F 1 d G 9 S Z W 1 v d m V k Q 2 9 s d W 1 u c z E u e 1 l V T U h E R V B S L D I z M T h 9 J n F 1 b 3 Q 7 L C Z x d W 9 0 O 1 N l Y 3 R p b 2 4 x L 0 5 T R F V I X z I w M j F f V G F i L 0 F 1 d G 9 S Z W 1 v d m V k Q 2 9 s d W 1 u c z E u e 1 l V T U h G R U F S L D I z M T l 9 J n F 1 b 3 Q 7 L C Z x d W 9 0 O 1 N l Y 3 R p b 2 4 x L 0 5 T R F V I X z I w M j F f V G F i L 0 F 1 d G 9 S Z W 1 v d m V k Q 2 9 s d W 1 u c z E u e 1 l V T U h C S 1 J V L D I z M j B 9 J n F 1 b 3 Q 7 L C Z x d W 9 0 O 1 N l Y 3 R p b 2 4 x L 0 5 T R F V I X z I w M j F f V G F i L 0 F 1 d G 9 S Z W 1 v d m V k Q 2 9 s d W 1 u c z E u e 1 l V T U h F Q V R Q L D I z M j F 9 J n F 1 b 3 Q 7 L C Z x d W 9 0 O 1 N l Y 3 R p b 2 4 x L 0 5 T R F V I X z I w M j F f V G F i L 0 F 1 d G 9 S Z W 1 v d m V k Q 2 9 s d W 1 u c z E u e 1 l V T U h B T k d S L D I z M j J 9 J n F 1 b 3 Q 7 L C Z x d W 9 0 O 1 N l Y 3 R p b 2 4 x L 0 5 T R F V I X z I w M j F f V G F i L 0 F 1 d G 9 S Z W 1 v d m V k Q 2 9 s d W 1 u c z E u e 1 l V T U h G S V R F L D I z M j N 9 J n F 1 b 3 Q 7 L C Z x d W 9 0 O 1 N l Y 3 R p b 2 4 x L 0 5 T R F V I X z I w M j F f V G F i L 0 F 1 d G 9 S Z W 1 v d m V k Q 2 9 s d W 1 u c z E u e 1 l V T U h G T U x Z L D I z M j R 9 J n F 1 b 3 Q 7 L C Z x d W 9 0 O 1 N l Y 3 R p b 2 4 x L 0 5 T R F V I X z I w M j F f V G F i L 0 F 1 d G 9 S Z W 1 v d m V k Q 2 9 s d W 1 u c z E u e 1 l V T U h G U k 5 E L D I z M j V 9 J n F 1 b 3 Q 7 L C Z x d W 9 0 O 1 N l Y 3 R p b 2 4 x L 0 5 T R F V I X z I w M j F f V G F i L 0 F 1 d G 9 S Z W 1 v d m V k Q 2 9 s d W 1 u c z E u e 1 l V T U h P V F B Q L D I z M j Z 9 J n F 1 b 3 Q 7 L C Z x d W 9 0 O 1 N l Y 3 R p b 2 4 x L 0 5 T R F V I X z I w M j F f V G F i L 0 F 1 d G 9 S Z W 1 v d m V k Q 2 9 s d W 1 u c z E u e 1 l V T U h T Q 0 h M L D I z M j d 9 J n F 1 b 3 Q 7 L C Z x d W 9 0 O 1 N l Y 3 R p b 2 4 x L 0 5 T R F V I X z I w M j F f V G F i L 0 F 1 d G 9 S Z W 1 v d m V k Q 2 9 s d W 1 u c z E u e 1 l V T U h T T 1 I s M j M y O H 0 m c X V v d D s s J n F 1 b 3 Q 7 U 2 V j d G l v b j E v T l N E V U h f M j A y M V 9 U Y W I v Q X V 0 b 1 J l b W 9 2 Z W R D b 2 x 1 b W 5 z M S 5 7 W V V U U F N U W V I s M j M y O X 0 m c X V v d D s s J n F 1 b 3 Q 7 U 2 V j d G l v b j E v T l N E V U h f M j A y M V 9 U Y W I v Q X V 0 b 1 J l b W 9 2 Z W R D b 2 x 1 b W 5 z M S 5 7 W V V U U F N U T j I s M j M z M H 0 m c X V v d D s s J n F 1 b 3 Q 7 U 2 V j d G l v b j E v T l N E V U h f M j A y M V 9 U Y W I v Q X V 0 b 1 J l b W 9 2 Z W R D b 2 x 1 b W 5 z M S 5 7 W V V U U E R F U F I s M j M z M X 0 m c X V v d D s s J n F 1 b 3 Q 7 U 2 V j d G l v b j E v T l N E V U h f M j A y M V 9 U Y W I v Q X V 0 b 1 J l b W 9 2 Z W R D b 2 x 1 b W 5 z M S 5 7 W V V U U E Z F Q V I s M j M z M n 0 m c X V v d D s s J n F 1 b 3 Q 7 U 2 V j d G l v b j E v T l N E V U h f M j A y M V 9 U Y W I v Q X V 0 b 1 J l b W 9 2 Z W R D b 2 x 1 b W 5 z M S 5 7 W V V U U E J L U l U s M j M z M 3 0 m c X V v d D s s J n F 1 b 3 Q 7 U 2 V j d G l v b j E v T l N E V U h f M j A y M V 9 U Y W I v Q X V 0 b 1 J l b W 9 2 Z W R D b 2 x 1 b W 5 z M S 5 7 W V V U U E V B V F A s M j M z N H 0 m c X V v d D s s J n F 1 b 3 Q 7 U 2 V j d G l v b j E v T l N E V U h f M j A y M V 9 U Y W I v Q X V 0 b 1 J l b W 9 2 Z W R D b 2 x 1 b W 5 z M S 5 7 W V V U U E F O R 1 I s M j M z N X 0 m c X V v d D s s J n F 1 b 3 Q 7 U 2 V j d G l v b j E v T l N E V U h f M j A y M V 9 U Y W I v Q X V 0 b 1 J l b W 9 2 Z W R D b 2 x 1 b W 5 z M S 5 7 W V V U U E Z J V E U s M j M z N n 0 m c X V v d D s s J n F 1 b 3 Q 7 U 2 V j d G l v b j E v T l N E V U h f M j A y M V 9 U Y W I v Q X V 0 b 1 J l b W 9 2 Z W R D b 2 x 1 b W 5 z M S 5 7 W V V U U E Z N T F k s M j M z N 3 0 m c X V v d D s s J n F 1 b 3 Q 7 U 2 V j d G l v b j E v T l N E V U h f M j A y M V 9 U Y W I v Q X V 0 b 1 J l b W 9 2 Z W R D b 2 x 1 b W 5 z M S 5 7 W V V U U E Z S T k Q s M j M z O H 0 m c X V v d D s s J n F 1 b 3 Q 7 U 2 V j d G l v b j E v T l N E V U h f M j A y M V 9 U Y W I v Q X V 0 b 1 J l b W 9 2 Z W R D b 2 x 1 b W 5 z M S 5 7 W V V U U E 9 U U F A s M j M z O X 0 m c X V v d D s s J n F 1 b 3 Q 7 U 2 V j d G l v b j E v T l N E V U h f M j A y M V 9 U Y W I v Q X V 0 b 1 J l b W 9 2 Z W R D b 2 x 1 b W 5 z M S 5 7 W V V U U F N D S E w s M j M 0 M H 0 m c X V v d D s s J n F 1 b 3 Q 7 U 2 V j d G l v b j E v T l N E V U h f M j A y M V 9 U Y W I v Q X V 0 b 1 J l b W 9 2 Z W R D b 2 x 1 b W 5 z M S 5 7 W V V U U F N P U i w y M z Q x f S Z x d W 9 0 O y w m c X V v d D t T Z W N 0 a W 9 u M S 9 O U 0 R V S F 8 y M D I x X 1 R h Y i 9 B d X R v U m V t b 3 Z l Z E N v b H V t b n M x L n t Z V U l I V F B Z U i w y M z Q y f S Z x d W 9 0 O y w m c X V v d D t T Z W N 0 a W 9 u M S 9 O U 0 R V S F 8 y M D I x X 1 R h Y i 9 B d X R v U m V t b 3 Z l Z E N v b H V t b n M x L n t Z V U l I V F B O M i w y M z Q z f S Z x d W 9 0 O y w m c X V v d D t T Z W N 0 a W 9 u M S 9 O U 0 R V S F 8 y M D I x X 1 R h Y i 9 B d X R v U m V t b 3 Z l Z E N v b H V t b n M x L n t Z V U l I R E V Q U i w y M z Q 0 f S Z x d W 9 0 O y w m c X V v d D t T Z W N 0 a W 9 u M S 9 O U 0 R V S F 8 y M D I x X 1 R h Y i 9 B d X R v U m V t b 3 Z l Z E N v b H V t b n M x L n t Z V U l I R k V B U i w y M z Q 1 f S Z x d W 9 0 O y w m c X V v d D t T Z W N 0 a W 9 u M S 9 O U 0 R V S F 8 y M D I x X 1 R h Y i 9 B d X R v U m V t b 3 Z l Z E N v b H V t b n M x L n t Z V U l I Q k t S V S w y M z Q 2 f S Z x d W 9 0 O y w m c X V v d D t T Z W N 0 a W 9 u M S 9 O U 0 R V S F 8 y M D I x X 1 R h Y i 9 B d X R v U m V t b 3 Z l Z E N v b H V t b n M x L n t Z V U l I R U F U U C w y M z Q 3 f S Z x d W 9 0 O y w m c X V v d D t T Z W N 0 a W 9 u M S 9 O U 0 R V S F 8 y M D I x X 1 R h Y i 9 B d X R v U m V t b 3 Z l Z E N v b H V t b n M x L n t Z V U l I Q U 5 H U i w y M z Q 4 f S Z x d W 9 0 O y w m c X V v d D t T Z W N 0 a W 9 u M S 9 O U 0 R V S F 8 y M D I x X 1 R h Y i 9 B d X R v U m V t b 3 Z l Z E N v b H V t b n M x L n t Z V U l I R k l U R S w y M z Q 5 f S Z x d W 9 0 O y w m c X V v d D t T Z W N 0 a W 9 u M S 9 O U 0 R V S F 8 y M D I x X 1 R h Y i 9 B d X R v U m V t b 3 Z l Z E N v b H V t b n M x L n t Z V U l I R k 1 M W S w y M z U w f S Z x d W 9 0 O y w m c X V v d D t T Z W N 0 a W 9 u M S 9 O U 0 R V S F 8 y M D I x X 1 R h Y i 9 B d X R v U m V t b 3 Z l Z E N v b H V t b n M x L n t Z V U l I R l J O R C w y M z U x f S Z x d W 9 0 O y w m c X V v d D t T Z W N 0 a W 9 u M S 9 O U 0 R V S F 8 y M D I x X 1 R h Y i 9 B d X R v U m V t b 3 Z l Z E N v b H V t b n M x L n t Z V U l I T 1 R Q U C w y M z U y f S Z x d W 9 0 O y w m c X V v d D t T Z W N 0 a W 9 u M S 9 O U 0 R V S F 8 y M D I x X 1 R h Y i 9 B d X R v U m V t b 3 Z l Z E N v b H V t b n M x L n t Z V U l I U 0 N I T C w y M z U z f S Z x d W 9 0 O y w m c X V v d D t T Z W N 0 a W 9 u M S 9 O U 0 R V S F 8 y M D I x X 1 R h Y i 9 B d X R v U m V t b 3 Z l Z E N v b H V t b n M x L n t Z V U l I U 0 9 S L D I z N T R 9 J n F 1 b 3 Q 7 L C Z x d W 9 0 O 1 N l Y 3 R p b 2 4 x L 0 5 T R F V I X z I w M j F f V G F i L 0 F 1 d G 9 S Z W 1 v d m V k Q 2 9 s d W 1 u c z E u e 1 l V R k R P Q 1 l S L D I z N T V 9 J n F 1 b 3 Q 7 L C Z x d W 9 0 O 1 N l Y 3 R p b 2 4 x L 0 5 T R F V I X z I w M j F f V G F i L 0 F 1 d G 9 S Z W 1 v d m V k Q 2 9 s d W 1 u c z E u e 1 l V R k R P Q 0 4 y L D I z N T Z 9 J n F 1 b 3 Q 7 L C Z x d W 9 0 O 1 N l Y 3 R p b 2 4 x L 0 5 T R F V I X z I w M j F f V G F i L 0 F 1 d G 9 S Z W 1 v d m V k Q 2 9 s d W 1 u c z E u e 1 l V R k R E R V B S L D I z N T d 9 J n F 1 b 3 Q 7 L C Z x d W 9 0 O 1 N l Y 3 R p b 2 4 x L 0 5 T R F V I X z I w M j F f V G F i L 0 F 1 d G 9 S Z W 1 v d m V k Q 2 9 s d W 1 u c z E u e 1 l V R k R G R U F S L D I z N T h 9 J n F 1 b 3 Q 7 L C Z x d W 9 0 O 1 N l Y 3 R p b 2 4 x L 0 5 T R F V I X z I w M j F f V G F i L 0 F 1 d G 9 S Z W 1 v d m V k Q 2 9 s d W 1 u c z E u e 1 l V R k R C S 1 J V L D I z N T l 9 J n F 1 b 3 Q 7 L C Z x d W 9 0 O 1 N l Y 3 R p b 2 4 x L 0 5 T R F V I X z I w M j F f V G F i L 0 F 1 d G 9 S Z W 1 v d m V k Q 2 9 s d W 1 u c z E u e 1 l V R k R F Q V R Q L D I z N j B 9 J n F 1 b 3 Q 7 L C Z x d W 9 0 O 1 N l Y 3 R p b 2 4 x L 0 5 T R F V I X z I w M j F f V G F i L 0 F 1 d G 9 S Z W 1 v d m V k Q 2 9 s d W 1 u c z E u e 1 l V R k R B T k d S L D I z N j F 9 J n F 1 b 3 Q 7 L C Z x d W 9 0 O 1 N l Y 3 R p b 2 4 x L 0 5 T R F V I X z I w M j F f V G F i L 0 F 1 d G 9 S Z W 1 v d m V k Q 2 9 s d W 1 u c z E u e 1 l V R k R G S V R F L D I z N j J 9 J n F 1 b 3 Q 7 L C Z x d W 9 0 O 1 N l Y 3 R p b 2 4 x L 0 5 T R F V I X z I w M j F f V G F i L 0 F 1 d G 9 S Z W 1 v d m V k Q 2 9 s d W 1 u c z E u e 1 l V R k R G T U x Z L D I z N j N 9 J n F 1 b 3 Q 7 L C Z x d W 9 0 O 1 N l Y 3 R p b 2 4 x L 0 5 T R F V I X z I w M j F f V G F i L 0 F 1 d G 9 S Z W 1 v d m V k Q 2 9 s d W 1 u c z E u e 1 l V R k R G U k 5 E L D I z N j R 9 J n F 1 b 3 Q 7 L C Z x d W 9 0 O 1 N l Y 3 R p b 2 4 x L 0 5 T R F V I X z I w M j F f V G F i L 0 F 1 d G 9 S Z W 1 v d m V k Q 2 9 s d W 1 u c z E u e 1 l V R k R P V F B Q L D I z N j V 9 J n F 1 b 3 Q 7 L C Z x d W 9 0 O 1 N l Y 3 R p b 2 4 x L 0 5 T R F V I X z I w M j F f V G F i L 0 F 1 d G 9 S Z W 1 v d m V k Q 2 9 s d W 1 u c z E u e 1 l V R k R T Q 0 h M L D I z N j Z 9 J n F 1 b 3 Q 7 L C Z x d W 9 0 O 1 N l Y 3 R p b 2 4 x L 0 5 T R F V I X z I w M j F f V G F i L 0 F 1 d G 9 S Z W 1 v d m V k Q 2 9 s d W 1 u c z E u e 1 l V R k R T T 1 I s M j M 2 N 3 0 m c X V v d D s s J n F 1 b 3 Q 7 U 2 V j d G l v b j E v T l N E V U h f M j A y M V 9 U Y W I v Q X V 0 b 1 J l b W 9 2 Z W R D b 2 x 1 b W 5 z M S 5 7 W V V T V 1 N D W V I s M j M 2 O H 0 m c X V v d D s s J n F 1 b 3 Q 7 U 2 V j d G l v b j E v T l N E V U h f M j A y M V 9 U Y W I v Q X V 0 b 1 J l b W 9 2 Z W R D b 2 x 1 b W 5 z M S 5 7 W V V T V 0 R F U F I s M j M 2 O X 0 m c X V v d D s s J n F 1 b 3 Q 7 U 2 V j d G l v b j E v T l N E V U h f M j A y M V 9 U Y W I v Q X V 0 b 1 J l b W 9 2 Z W R D b 2 x 1 b W 5 z M S 5 7 W V V T V 0 Z F Q V I s M j M 3 M H 0 m c X V v d D s s J n F 1 b 3 Q 7 U 2 V j d G l v b j E v T l N E V U h f M j A y M V 9 U Y W I v Q X V 0 b 1 J l b W 9 2 Z W R D b 2 x 1 b W 5 z M S 5 7 W V V T V 0 J L U l U s M j M 3 M X 0 m c X V v d D s s J n F 1 b 3 Q 7 U 2 V j d G l v b j E v T l N E V U h f M j A y M V 9 U Y W I v Q X V 0 b 1 J l b W 9 2 Z W R D b 2 x 1 b W 5 z M S 5 7 W V V T V 0 V B V F A s M j M 3 M n 0 m c X V v d D s s J n F 1 b 3 Q 7 U 2 V j d G l v b j E v T l N E V U h f M j A y M V 9 U Y W I v Q X V 0 b 1 J l b W 9 2 Z W R D b 2 x 1 b W 5 z M S 5 7 W V V T V 0 F O R 1 I s M j M 3 M 3 0 m c X V v d D s s J n F 1 b 3 Q 7 U 2 V j d G l v b j E v T l N E V U h f M j A y M V 9 U Y W I v Q X V 0 b 1 J l b W 9 2 Z W R D b 2 x 1 b W 5 z M S 5 7 W V V T V 0 Z J V E U s M j M 3 N H 0 m c X V v d D s s J n F 1 b 3 Q 7 U 2 V j d G l v b j E v T l N E V U h f M j A y M V 9 U Y W I v Q X V 0 b 1 J l b W 9 2 Z W R D b 2 x 1 b W 5 z M S 5 7 W V V T V 0 Z N T F k s M j M 3 N X 0 m c X V v d D s s J n F 1 b 3 Q 7 U 2 V j d G l v b j E v T l N E V U h f M j A y M V 9 U Y W I v Q X V 0 b 1 J l b W 9 2 Z W R D b 2 x 1 b W 5 z M S 5 7 W V V T V 0 Z S T k Q s M j M 3 N n 0 m c X V v d D s s J n F 1 b 3 Q 7 U 2 V j d G l v b j E v T l N E V U h f M j A y M V 9 U Y W I v Q X V 0 b 1 J l b W 9 2 Z W R D b 2 x 1 b W 5 z M S 5 7 W V V T V 0 9 U U F A s M j M 3 N 3 0 m c X V v d D s s J n F 1 b 3 Q 7 U 2 V j d G l v b j E v T l N E V U h f M j A y M V 9 U Y W I v Q X V 0 b 1 J l b W 9 2 Z W R D b 2 x 1 b W 5 z M S 5 7 W V V T V 1 N D S E w s M j M 3 O H 0 m c X V v d D s s J n F 1 b 3 Q 7 U 2 V j d G l v b j E v T l N E V U h f M j A y M V 9 U Y W I v Q X V 0 b 1 J l b W 9 2 Z W R D b 2 x 1 b W 5 z M S 5 7 W V V T V 1 N P U i w y M z c 5 f S Z x d W 9 0 O y w m c X V v d D t T Z W N 0 a W 9 u M S 9 O U 0 R V S F 8 y M D I x X 1 R h Y i 9 B d X R v U m V t b 3 Z l Z E N v b H V t b n M x L n t Z V V N D R U 1 Z U i w y M z g w f S Z x d W 9 0 O y w m c X V v d D t T Z W N 0 a W 9 u M S 9 O U 0 R V S F 8 y M D I x X 1 R h Y i 9 B d X R v U m V t b 3 Z l Z E N v b H V t b n M x L n t Z V V N D U E d Z U i w y M z g x f S Z x d W 9 0 O y w m c X V v d D t T Z W N 0 a W 9 u M S 9 O U 0 R V S F 8 y M D I x X 1 R h Y i 9 B d X R v U m V t b 3 Z l Z E N v b H V t b n M x L n t Z V U p W R F R P T i w y M z g y f S Z x d W 9 0 O y w m c X V v d D t T Z W N 0 a W 9 u M S 9 O U 0 R V S F 8 y M D I x X 1 R h Y i 9 B d X R v U m V t b 3 Z l Z E N v b H V t b n M x L n t Z V U p W R F R O M i w y M z g z f S Z x d W 9 0 O y w m c X V v d D t T Z W N 0 a W 9 u M S 9 O U 0 R V S F 8 y M D I x X 1 R h Y i 9 B d X R v U m V t b 3 Z l Z E N v b H V t b n M x L n t Z V U p W R F R Z U i w y M z g 0 f S Z x d W 9 0 O y w m c X V v d D t T Z W N 0 a W 9 u M S 9 O U 0 R V S F 8 y M D I x X 1 R h Y i 9 B d X R v U m V t b 3 Z l Z E N v b H V t b n M x L n t Z V U 1 I V E V M W V I s M j M 4 N X 0 m c X V v d D s s J n F 1 b 3 Q 7 U 2 V j d G l v b j E v T l N E V U h f M j A y M V 9 U Y W I v Q X V 0 b 1 J l b W 9 2 Z W R D b 2 x 1 b W 5 z M S 5 7 W V V T V U l U S E s s M j M 4 N n 0 m c X V v d D s s J n F 1 b 3 Q 7 U 2 V j d G l v b j E v T l N E V U h f M j A y M V 9 U Y W I v Q X V 0 b 1 J l b W 9 2 Z W R D b 2 x 1 b W 5 z M S 5 7 W V V D T 1 N V S V R I S y w y M z g 3 f S Z x d W 9 0 O y w m c X V v d D t T Z W N 0 a W 9 u M S 9 O U 0 R V S F 8 y M D I x X 1 R h Y i 9 B d X R v U m V t b 3 Z l Z E N v b H V t b n M x L n t Z V V N V S V B M T i w y M z g 4 f S Z x d W 9 0 O y w m c X V v d D t T Z W N 0 a W 9 u M S 9 O U 0 R V S F 8 y M D I x X 1 R h Y i 9 B d X R v U m V t b 3 Z l Z E N v b H V t b n M x L n t Z V U N P U 1 V J U E x O L D I z O D l 9 J n F 1 b 3 Q 7 L C Z x d W 9 0 O 1 N l Y 3 R p b 2 4 x L 0 5 T R F V I X z I w M j F f V G F i L 0 F 1 d G 9 S Z W 1 v d m V k Q 2 9 s d W 1 u c z E u e 1 l I T 1 N Q L D I z O T B 9 J n F 1 b 3 Q 7 L C Z x d W 9 0 O 1 N l Y 3 R p b 2 4 x L 0 5 T R F V I X z I w M j F f V G F i L 0 F 1 d G 9 S Z W 1 v d m V k Q 2 9 s d W 1 u c z E u e 1 l S R V N J R C w y M z k x f S Z x d W 9 0 O y w m c X V v d D t T Z W N 0 a W 9 u M S 9 O U 0 R V S F 8 y M D I x X 1 R h Y i 9 B d X R v U m V t b 3 Z l Z E N v b H V t b n M x L n t Z R k 9 T V C w y M z k y f S Z x d W 9 0 O y w m c X V v d D t T Z W N 0 a W 9 u M S 9 O U 0 R V S F 8 y M D I x X 1 R h Y i 9 B d X R v U m V t b 3 Z l Z E N v b H V t b n M x L n t Z R E F Z V F J U L D I z O T N 9 J n F 1 b 3 Q 7 L C Z x d W 9 0 O 1 N l Y 3 R p b 2 4 x L 0 5 T R F V I X z I w M j F f V G F i L 0 F 1 d G 9 S Z W 1 v d m V k Q 2 9 s d W 1 u c z E u e 1 l D T E l O L D I z O T R 9 J n F 1 b 3 Q 7 L C Z x d W 9 0 O 1 N l Y 3 R p b 2 4 x L 0 5 T R F V I X z I w M j F f V G F i L 0 F 1 d G 9 S Z W 1 v d m V k Q 2 9 s d W 1 u c z E u e 1 l U S E V S L D I z O T V 9 J n F 1 b 3 Q 7 L C Z x d W 9 0 O 1 N l Y 3 R p b 2 4 x L 0 5 T R F V I X z I w M j F f V G F i L 0 F 1 d G 9 S Z W 1 v d m V k Q 2 9 s d W 1 u c z E u e 1 l I T 0 1 F L D I z O T Z 9 J n F 1 b 3 Q 7 L C Z x d W 9 0 O 1 N l Y 3 R p b 2 4 x L 0 5 T R F V I X z I w M j F f V G F i L 0 F 1 d G 9 S Z W 1 v d m V k Q 2 9 s d W 1 u c z E u e 1 l Q R U Q s M j M 5 N 3 0 m c X V v d D s s J n F 1 b 3 Q 7 U 2 V j d G l v b j E v T l N E V U h f M j A y M V 9 U Y W I v Q X V 0 b 1 J l b W 9 2 Z W R D b 2 x 1 b W 5 z M S 5 7 W V N Q R U M s M j M 5 O H 0 m c X V v d D s s J n F 1 b 3 Q 7 U 2 V j d G l v b j E v T l N E V U h f M j A y M V 9 U Y W I v Q X V 0 b 1 J l b W 9 2 Z W R D b 2 x 1 b W 5 z M S 5 7 W V N I U 1 c s M j M 5 O X 0 m c X V v d D s s J n F 1 b 3 Q 7 U 2 V j d G l v b j E v T l N E V U h f M j A y M V 9 U Y W I v Q X V 0 b 1 J l b W 9 2 Z W R D b 2 x 1 b W 5 z M S 5 7 W U p B S U w s M j Q w M H 0 m c X V v d D s s J n F 1 b 3 Q 7 U 2 V j d G l v b j E v T l N E V U h f M j A y M V 9 U Y W I v Q X V 0 b 1 J l b W 9 2 Z W R D b 2 x 1 b W 5 z M S 5 7 Q U 5 Z T U h J T j I s M j Q w M X 0 m c X V v d D s s J n F 1 b 3 Q 7 U 2 V j d G l v b j E v T l N E V U h f M j A y M V 9 U Y W I v Q X V 0 b 1 J l b W 9 2 Z W R D b 2 x 1 b W 5 z M S 5 7 Q U 5 Z T U h P V V Q s M j Q w M n 0 m c X V v d D s s J n F 1 b 3 Q 7 U 2 V j d G l v b j E v T l N E V U h f M j A y M V 9 U Y W I v Q X V 0 b 1 J l b W 9 2 Z W R D b 2 x 1 b W 5 z M S 5 7 Q U 5 Z U 0 1 I M i w y N D A z f S Z x d W 9 0 O y w m c X V v d D t T Z W N 0 a W 9 u M S 9 O U 0 R V S F 8 y M D I x X 1 R h Y i 9 B d X R v U m V t b 3 Z l Z E N v b H V t b n M x L n t B T l l O U 0 1 I L D I 0 M D R 9 J n F 1 b 3 Q 7 L C Z x d W 9 0 O 1 N l Y 3 R p b 2 4 x L 0 5 T R F V I X z I w M j F f V G F i L 0 F 1 d G 9 S Z W 1 v d m V k Q 2 9 s d W 1 u c z E u e 0 F O W U 1 I R U Q y L D I 0 M D V 9 J n F 1 b 3 Q 7 L C Z x d W 9 0 O 1 N l Y 3 R p b 2 4 x L 0 5 T R F V I X z I w M j F f V G F i L 0 F 1 d G 9 S Z W 1 v d m V k Q 2 9 s d W 1 u c z E u e 0 F O W V N F R E 1 G L D I 0 M D Z 9 J n F 1 b 3 Q 7 L C Z x d W 9 0 O 1 N l Y 3 R p b 2 4 x L 0 5 T R F V I X z I w M j F f V G F i L 0 F 1 d G 9 S Z W 1 v d m V k Q 2 9 s d W 1 u c z E u e 0 F O W V N B T l N N S C w y N D A 3 f S Z x d W 9 0 O y w m c X V v d D t T Z W N 0 a W 9 u M S 9 O U 0 R V S F 8 y M D I x X 1 R h Y i 9 B d X R v U m V t b 3 Z l Z E N v b H V t b n M x L n t Z V U 1 I V E V M W V I y L D I 0 M D h 9 J n F 1 b 3 Q 7 L C Z x d W 9 0 O 1 N l Y 3 R p b 2 4 x L 0 5 T R F V I X z I w M j F f V G F i L 0 F 1 d G 9 S Z W 1 v d m V k Q 2 9 s d W 1 u c z E u e 0 F O W U 1 I T 1 Z S L D I 0 M D l 9 J n F 1 b 3 Q 7 L C Z x d W 9 0 O 1 N l Y 3 R p b 2 4 x L 0 5 T R F V I X z I w M j F f V G F i L 0 F 1 d G 9 S Z W 1 v d m V k Q 2 9 s d W 1 u c z E u e 0 h P U 1 B W U 1 Q s M j Q x M H 0 m c X V v d D s s J n F 1 b 3 Q 7 U 2 V j d G l v b j E v T l N E V U h f M j A y M V 9 U Y W I v Q X V 0 b 1 J l b W 9 2 Z W R D b 2 x 1 b W 5 z M S 5 7 U k V T S U R W U 1 Q s M j Q x M X 0 m c X V v d D s s J n F 1 b 3 Q 7 U 2 V j d G l v b j E v T l N E V U h f M j A y M V 9 U Y W I v Q X V 0 b 1 J l b W 9 2 Z W R D b 2 x 1 b W 5 z M S 5 7 R k 9 T V F Z T V C w y N D E y f S Z x d W 9 0 O y w m c X V v d D t T Z W N 0 a W 9 u M S 9 O U 0 R V S F 8 y M D I x X 1 R h Y i 9 B d X R v U m V t b 3 Z l Z E N v b H V t b n M x L n t E W V R Y V l N U L D I 0 M T N 9 J n F 1 b 3 Q 7 L C Z x d W 9 0 O 1 N l Y 3 R p b 2 4 x L 0 5 T R F V I X z I w M j F f V G F i L 0 F 1 d G 9 S Z W 1 v d m V k Q 2 9 s d W 1 u c z E u e 0 N M S U 5 W U 1 Q s M j Q x N H 0 m c X V v d D s s J n F 1 b 3 Q 7 U 2 V j d G l v b j E v T l N E V U h f M j A y M V 9 U Y W I v Q X V 0 b 1 J l b W 9 2 Z W R D b 2 x 1 b W 5 z M S 5 7 V E h F U l Z T V C w y N D E 1 f S Z x d W 9 0 O y w m c X V v d D t T Z W N 0 a W 9 u M S 9 O U 0 R V S F 8 y M D I x X 1 R h Y i 9 B d X R v U m V t b 3 Z l Z E N v b H V t b n M x L n t I T 0 1 F V l N U L D I 0 M T Z 9 J n F 1 b 3 Q 7 L C Z x d W 9 0 O 1 N l Y 3 R p b 2 4 x L 0 5 T R F V I X z I w M j F f V G F i L 0 F 1 d G 9 S Z W 1 v d m V k Q 2 9 s d W 1 u c z E u e 1 N Q S U 5 W U 1 Q y L D I 0 M T d 9 J n F 1 b 3 Q 7 L C Z x d W 9 0 O 1 N l Y 3 R p b 2 4 x L 0 5 T R F V I X z I w M j F f V G F i L 0 F 1 d G 9 S Z W 1 v d m V k Q 2 9 s d W 1 u c z E u e 1 N Q T 1 V U V l N U L D I 0 M T h 9 J n F 1 b 3 Q 7 L C Z x d W 9 0 O 1 N l Y 3 R p b 2 4 x L 0 5 T R F V I X z I w M j F f V G F i L 0 F 1 d G 9 S Z W 1 v d m V k Q 2 9 s d W 1 u c z E u e 1 N N S F Z T V D I s M j Q x O X 0 m c X V v d D s s J n F 1 b 3 Q 7 U 2 V j d G l v b j E v T l N E V U h f M j A y M V 9 U Y W I v Q X V 0 b 1 J l b W 9 2 Z W R D b 2 x 1 b W 5 z M S 5 7 U 0 l N S E R Q U j I s M j Q y M H 0 m c X V v d D s s J n F 1 b 3 Q 7 U 2 V j d G l v b j E v T l N E V U h f M j A y M V 9 U Y W I v Q X V 0 b 1 J l b W 9 2 Z W R D b 2 x 1 b W 5 z M S 5 7 U 0 l N S E Z F Q T I s M j Q y M X 0 m c X V v d D s s J n F 1 b 3 Q 7 U 2 V j d G l v b j E v T l N E V U h f M j A y M V 9 U Y W I v Q X V 0 b 1 J l b W 9 2 Z W R D b 2 x 1 b W 5 z M S 5 7 U 0 l N S E J S S z I s M j Q y M n 0 m c X V v d D s s J n F 1 b 3 Q 7 U 2 V j d G l v b j E v T l N E V U h f M j A y M V 9 U Y W I v Q X V 0 b 1 J l b W 9 2 Z W R D b 2 x 1 b W 5 z M S 5 7 U 0 l N S E V B V D I s M j Q y M 3 0 m c X V v d D s s J n F 1 b 3 Q 7 U 2 V j d G l v b j E v T l N E V U h f M j A y M V 9 U Y W I v Q X V 0 b 1 J l b W 9 2 Z W R D b 2 x 1 b W 5 z M S 5 7 U 0 l N S E F O R z I s M j Q y N H 0 m c X V v d D s s J n F 1 b 3 Q 7 U 2 V j d G l v b j E v T l N E V U h f M j A y M V 9 U Y W I v Q X V 0 b 1 J l b W 9 2 Z W R D b 2 x 1 b W 5 z M S 5 7 U 0 l N S E Z J V D I s M j Q y N X 0 m c X V v d D s s J n F 1 b 3 Q 7 U 2 V j d G l v b j E v T l N E V U h f M j A y M V 9 U Y W I v Q X V 0 b 1 J l b W 9 2 Z W R D b 2 x 1 b W 5 z M S 5 7 U 0 l N S E Z N T D I s M j Q y N n 0 m c X V v d D s s J n F 1 b 3 Q 7 U 2 V j d G l v b j E v T l N E V U h f M j A y M V 9 U Y W I v Q X V 0 b 1 J l b W 9 2 Z W R D b 2 x 1 b W 5 z M S 5 7 U 0 l N S E Z S R D I s M j Q y N 3 0 m c X V v d D s s J n F 1 b 3 Q 7 U 2 V j d G l v b j E v T l N E V U h f M j A y M V 9 U Y W I v Q X V 0 b 1 J l b W 9 2 Z W R D b 2 x 1 b W 5 z M S 5 7 U 0 l N S E 9 U U D I s M j Q y O H 0 m c X V v d D s s J n F 1 b 3 Q 7 U 2 V j d G l v b j E v T l N E V U h f M j A y M V 9 U Y W I v Q X V 0 b 1 J l b W 9 2 Z W R D b 2 x 1 b W 5 z M S 5 7 U 0 l N S F N D S D I s M j Q y O X 0 m c X V v d D s s J n F 1 b 3 Q 7 U 2 V j d G l v b j E v T l N E V U h f M j A y M V 9 U Y W I v Q X V 0 b 1 J l b W 9 2 Z W R D b 2 x 1 b W 5 z M S 5 7 U 0 l N S E 1 F T j I s M j Q z M H 0 m c X V v d D s s J n F 1 b 3 Q 7 U 2 V j d G l v b j E v T l N E V U h f M j A y M V 9 U Y W I v Q X V 0 b 1 J l b W 9 2 Z W R D b 2 x 1 b W 5 z M S 5 7 U 0 l N S E 9 U S D M s M j Q z M X 0 m c X V v d D s s J n F 1 b 3 Q 7 U 2 V j d G l v b j E v T l N E V U h f M j A y M V 9 U Y W I v Q X V 0 b 1 J l b W 9 2 Z W R D b 2 x 1 b W 5 z M S 5 7 U 0 9 N S E R Q U i w y N D M y f S Z x d W 9 0 O y w m c X V v d D t T Z W N 0 a W 9 u M S 9 O U 0 R V S F 8 y M D I x X 1 R h Y i 9 B d X R v U m V t b 3 Z l Z E N v b H V t b n M x L n t T T 0 1 I R k V B L D I 0 M z N 9 J n F 1 b 3 Q 7 L C Z x d W 9 0 O 1 N l Y 3 R p b 2 4 x L 0 5 T R F V I X z I w M j F f V G F i L 0 F 1 d G 9 S Z W 1 v d m V k Q 2 9 s d W 1 u c z E u e 1 N P T U h C U k s s M j Q z N H 0 m c X V v d D s s J n F 1 b 3 Q 7 U 2 V j d G l v b j E v T l N E V U h f M j A y M V 9 U Y W I v Q X V 0 b 1 J l b W 9 2 Z W R D b 2 x 1 b W 5 z M S 5 7 U 0 9 N S E V B V C w y N D M 1 f S Z x d W 9 0 O y w m c X V v d D t T Z W N 0 a W 9 u M S 9 O U 0 R V S F 8 y M D I x X 1 R h Y i 9 B d X R v U m V t b 3 Z l Z E N v b H V t b n M x L n t T T 0 1 I Q U 5 H U i w y N D M 2 f S Z x d W 9 0 O y w m c X V v d D t T Z W N 0 a W 9 u M S 9 O U 0 R V S F 8 y M D I x X 1 R h Y i 9 B d X R v U m V t b 3 Z l Z E N v b H V t b n M x L n t T T 0 1 I R k l U R S w y N D M 3 f S Z x d W 9 0 O y w m c X V v d D t T Z W N 0 a W 9 u M S 9 O U 0 R V S F 8 y M D I x X 1 R h Y i 9 B d X R v U m V t b 3 Z l Z E N v b H V t b n M x L n t T T 0 1 I R k 1 M W S w y N D M 4 f S Z x d W 9 0 O y w m c X V v d D t T Z W N 0 a W 9 u M S 9 O U 0 R V S F 8 y M D I x X 1 R h Y i 9 B d X R v U m V t b 3 Z l Z E N v b H V t b n M x L n t T T 0 1 I R l J O R C w y N D M 5 f S Z x d W 9 0 O y w m c X V v d D t T Z W N 0 a W 9 u M S 9 O U 0 R V S F 8 y M D I x X 1 R h Y i 9 B d X R v U m V t b 3 Z l Z E N v b H V t b n M x L n t T T 0 1 I T 1 R Q U C w y N D Q w f S Z x d W 9 0 O y w m c X V v d D t T Z W N 0 a W 9 u M S 9 O U 0 R V S F 8 y M D I x X 1 R h Y i 9 B d X R v U m V t b 3 Z l Z E N v b H V t b n M x L n t T T 0 1 I U 0 N I T C w y N D Q x f S Z x d W 9 0 O y w m c X V v d D t T Z W N 0 a W 9 u M S 9 O U 0 R V S F 8 y M D I x X 1 R h Y i 9 B d X R v U m V t b 3 Z l Z E N v b H V t b n M x L n t T T 0 1 I T U V O R C w y N D Q y f S Z x d W 9 0 O y w m c X V v d D t T Z W N 0 a W 9 u M S 9 O U 0 R V S F 8 y M D I x X 1 R h Y i 9 B d X R v U m V t b 3 Z l Z E N v b H V t b n M x L n t T T 0 1 I T 1 R I M i w y N D Q z f S Z x d W 9 0 O y w m c X V v d D t T Z W N 0 a W 9 u M S 9 O U 0 R V S F 8 y M D I x X 1 R h Y i 9 B d X R v U m V t b 3 Z l Z E N v b H V t b n M x L n t T T U h E U F I y L D I 0 N D R 9 J n F 1 b 3 Q 7 L C Z x d W 9 0 O 1 N l Y 3 R p b 2 4 x L 0 5 T R F V I X z I w M j F f V G F i L 0 F 1 d G 9 S Z W 1 v d m V k Q 2 9 s d W 1 u c z E u e 1 N N S E Z F Q T I s M j Q 0 N X 0 m c X V v d D s s J n F 1 b 3 Q 7 U 2 V j d G l v b j E v T l N E V U h f M j A y M V 9 U Y W I v Q X V 0 b 1 J l b W 9 2 Z W R D b 2 x 1 b W 5 z M S 5 7 U 0 1 I Q l J L M i w y N D Q 2 f S Z x d W 9 0 O y w m c X V v d D t T Z W N 0 a W 9 u M S 9 O U 0 R V S F 8 y M D I x X 1 R h Y i 9 B d X R v U m V t b 3 Z l Z E N v b H V t b n M x L n t T T U h F Q V Q y L D I 0 N D d 9 J n F 1 b 3 Q 7 L C Z x d W 9 0 O 1 N l Y 3 R p b 2 4 x L 0 5 T R F V I X z I w M j F f V G F i L 0 F 1 d G 9 S Z W 1 v d m V k Q 2 9 s d W 1 u c z E u e 1 N N S E F O R 1 I y L D I 0 N D h 9 J n F 1 b 3 Q 7 L C Z x d W 9 0 O 1 N l Y 3 R p b 2 4 x L 0 5 T R F V I X z I w M j F f V G F i L 0 F 1 d G 9 S Z W 1 v d m V k Q 2 9 s d W 1 u c z E u e 1 N N S E Z J V E U y L D I 0 N D l 9 J n F 1 b 3 Q 7 L C Z x d W 9 0 O 1 N l Y 3 R p b 2 4 x L 0 5 T R F V I X z I w M j F f V G F i L 0 F 1 d G 9 S Z W 1 v d m V k Q 2 9 s d W 1 u c z E u e 1 N N S E Z N T F k y L D I 0 N T B 9 J n F 1 b 3 Q 7 L C Z x d W 9 0 O 1 N l Y 3 R p b 2 4 x L 0 5 T R F V I X z I w M j F f V G F i L 0 F 1 d G 9 S Z W 1 v d m V k Q 2 9 s d W 1 u c z E u e 1 N N S E Z S T k Q y L D I 0 N T F 9 J n F 1 b 3 Q 7 L C Z x d W 9 0 O 1 N l Y 3 R p b 2 4 x L 0 5 T R F V I X z I w M j F f V G F i L 0 F 1 d G 9 S Z W 1 v d m V k Q 2 9 s d W 1 u c z E u e 1 N N S E 9 U U F A y L D I 0 N T J 9 J n F 1 b 3 Q 7 L C Z x d W 9 0 O 1 N l Y 3 R p b 2 4 x L 0 5 T R F V I X z I w M j F f V G F i L 0 F 1 d G 9 S Z W 1 v d m V k Q 2 9 s d W 1 u c z E u e 1 N N S F N D S E w y L D I 0 N T N 9 J n F 1 b 3 Q 7 L C Z x d W 9 0 O 1 N l Y 3 R p b 2 4 x L 0 5 T R F V I X z I w M j F f V G F i L 0 F 1 d G 9 S Z W 1 v d m V k Q 2 9 s d W 1 u c z E u e 1 N N S E 1 F T k Q y L D I 0 N T R 9 J n F 1 b 3 Q 7 L C Z x d W 9 0 O 1 N l Y 3 R p b 2 4 x L 0 5 T R F V I X z I w M j F f V G F i L 0 F 1 d G 9 S Z W 1 v d m V k Q 2 9 s d W 1 u c z E u e 1 N N S E 9 U S D M s M j Q 1 N X 0 m c X V v d D s s J n F 1 b 3 Q 7 U 2 V j d G l v b j E v T l N E V U h f M j A y M V 9 U Y W I v Q X V 0 b 1 J l b W 9 2 Z W R D b 2 x 1 b W 5 z M S 5 7 U 0 h T V 0 R Q U i w y N D U 2 f S Z x d W 9 0 O y w m c X V v d D t T Z W N 0 a W 9 u M S 9 O U 0 R V S F 8 y M D I x X 1 R h Y i 9 B d X R v U m V t b 3 Z l Z E N v b H V t b n M x L n t T S F N X R k V B L D I 0 N T d 9 J n F 1 b 3 Q 7 L C Z x d W 9 0 O 1 N l Y 3 R p b 2 4 x L 0 5 T R F V I X z I w M j F f V G F i L 0 F 1 d G 9 S Z W 1 v d m V k Q 2 9 s d W 1 u c z E u e 1 N I U 1 d C U k s s M j Q 1 O H 0 m c X V v d D s s J n F 1 b 3 Q 7 U 2 V j d G l v b j E v T l N E V U h f M j A y M V 9 U Y W I v Q X V 0 b 1 J l b W 9 2 Z W R D b 2 x 1 b W 5 z M S 5 7 U 0 h T V 0 V B V C w y N D U 5 f S Z x d W 9 0 O y w m c X V v d D t T Z W N 0 a W 9 u M S 9 O U 0 R V S F 8 y M D I x X 1 R h Y i 9 B d X R v U m V t b 3 Z l Z E N v b H V t b n M x L n t T S F N X Q U 5 H U i w y N D Y w f S Z x d W 9 0 O y w m c X V v d D t T Z W N 0 a W 9 u M S 9 O U 0 R V S F 8 y M D I x X 1 R h Y i 9 B d X R v U m V t b 3 Z l Z E N v b H V t b n M x L n t T S F N X R k l U R S w y N D Y x f S Z x d W 9 0 O y w m c X V v d D t T Z W N 0 a W 9 u M S 9 O U 0 R V S F 8 y M D I x X 1 R h Y i 9 B d X R v U m V t b 3 Z l Z E N v b H V t b n M x L n t T S F N X R k 1 M W S w y N D Y y f S Z x d W 9 0 O y w m c X V v d D t T Z W N 0 a W 9 u M S 9 O U 0 R V S F 8 y M D I x X 1 R h Y i 9 B d X R v U m V t b 3 Z l Z E N v b H V t b n M x L n t T S F N X R l J O R C w y N D Y z f S Z x d W 9 0 O y w m c X V v d D t T Z W N 0 a W 9 u M S 9 O U 0 R V S F 8 y M D I x X 1 R h Y i 9 B d X R v U m V t b 3 Z l Z E N v b H V t b n M x L n t T S F N X T 1 R Q U C w y N D Y 0 f S Z x d W 9 0 O y w m c X V v d D t T Z W N 0 a W 9 u M S 9 O U 0 R V S F 8 y M D I x X 1 R h Y i 9 B d X R v U m V t b 3 Z l Z E N v b H V t b n M x L n t T S F N X U 0 N I T C w y N D Y 1 f S Z x d W 9 0 O y w m c X V v d D t T Z W N 0 a W 9 u M S 9 O U 0 R V S F 8 y M D I x X 1 R h Y i 9 B d X R v U m V t b 3 Z l Z E N v b H V t b n M x L n t T S F N X T U V O R C w y N D Y 2 f S Z x d W 9 0 O y w m c X V v d D t T Z W N 0 a W 9 u M S 9 O U 0 R V S F 8 y M D I x X 1 R h Y i 9 B d X R v U m V t b 3 Z l Z E N v b H V t b n M x L n t T S F N X T 1 R I M i w y N D Y 3 f S Z x d W 9 0 O y w m c X V v d D t T Z W N 0 a W 9 u M S 9 O U 0 R V S F 8 y M D I x X 1 R h Y i 9 B d X R v U m V t b 3 Z l Z E N v b H V t b n M x L n t G R E 9 D R F B S L D I 0 N j h 9 J n F 1 b 3 Q 7 L C Z x d W 9 0 O 1 N l Y 3 R p b 2 4 x L 0 5 T R F V I X z I w M j F f V G F i L 0 F 1 d G 9 S Z W 1 v d m V k Q 2 9 s d W 1 u c z E u e 0 Z E T 0 N G R U E s M j Q 2 O X 0 m c X V v d D s s J n F 1 b 3 Q 7 U 2 V j d G l v b j E v T l N E V U h f M j A y M V 9 U Y W I v Q X V 0 b 1 J l b W 9 2 Z W R D b 2 x 1 b W 5 z M S 5 7 R k R P Q 0 J S S y w y N D c w f S Z x d W 9 0 O y w m c X V v d D t T Z W N 0 a W 9 u M S 9 O U 0 R V S F 8 y M D I x X 1 R h Y i 9 B d X R v U m V t b 3 Z l Z E N v b H V t b n M x L n t G R E 9 D R U F U L D I 0 N z F 9 J n F 1 b 3 Q 7 L C Z x d W 9 0 O 1 N l Y 3 R p b 2 4 x L 0 5 T R F V I X z I w M j F f V G F i L 0 F 1 d G 9 S Z W 1 v d m V k Q 2 9 s d W 1 u c z E u e 0 Z E T 0 N B T k d S L D I 0 N z J 9 J n F 1 b 3 Q 7 L C Z x d W 9 0 O 1 N l Y 3 R p b 2 4 x L 0 5 T R F V I X z I w M j F f V G F i L 0 F 1 d G 9 S Z W 1 v d m V k Q 2 9 s d W 1 u c z E u e 0 Z E T 0 N G S V R F L D I 0 N z N 9 J n F 1 b 3 Q 7 L C Z x d W 9 0 O 1 N l Y 3 R p b 2 4 x L 0 5 T R F V I X z I w M j F f V G F i L 0 F 1 d G 9 S Z W 1 v d m V k Q 2 9 s d W 1 u c z E u e 0 Z E T 0 N G T U x Z L D I 0 N z R 9 J n F 1 b 3 Q 7 L C Z x d W 9 0 O 1 N l Y 3 R p b 2 4 x L 0 5 T R F V I X z I w M j F f V G F i L 0 F 1 d G 9 S Z W 1 v d m V k Q 2 9 s d W 1 u c z E u e 0 Z E T 0 N G U k 5 E L D I 0 N z V 9 J n F 1 b 3 Q 7 L C Z x d W 9 0 O 1 N l Y 3 R p b 2 4 x L 0 5 T R F V I X z I w M j F f V G F i L 0 F 1 d G 9 S Z W 1 v d m V k Q 2 9 s d W 1 u c z E u e 0 Z E T 0 N P V F B Q L D I 0 N z Z 9 J n F 1 b 3 Q 7 L C Z x d W 9 0 O 1 N l Y 3 R p b 2 4 x L 0 5 T R F V I X z I w M j F f V G F i L 0 F 1 d G 9 S Z W 1 v d m V k Q 2 9 s d W 1 u c z E u e 0 Z E T 0 N T Q 0 h M L D I 0 N z d 9 J n F 1 b 3 Q 7 L C Z x d W 9 0 O 1 N l Y 3 R p b 2 4 x L 0 5 T R F V I X z I w M j F f V G F i L 0 F 1 d G 9 S Z W 1 v d m V k Q 2 9 s d W 1 u c z E u e 0 Z E T 0 N N R U 5 E L D I 0 N z h 9 J n F 1 b 3 Q 7 L C Z x d W 9 0 O 1 N l Y 3 R p b 2 4 x L 0 5 T R F V I X z I w M j F f V G F i L 0 F 1 d G 9 S Z W 1 v d m V k Q 2 9 s d W 1 u c z E u e 0 Z E T 0 N P V E g y L D I 0 N z l 9 J n F 1 b 3 Q 7 L C Z x d W 9 0 O 1 N l Y 3 R p b 2 4 x L 0 5 T R F V I X z I w M j F f V G F i L 0 F 1 d G 9 S Z W 1 v d m V k Q 2 9 s d W 1 u c z E u e 1 l N S E 9 T U F R Y L D I 0 O D B 9 J n F 1 b 3 Q 7 L C Z x d W 9 0 O 1 N l Y 3 R p b 2 4 x L 0 5 T R F V I X z I w M j F f V G F i L 0 F 1 d G 9 S Z W 1 v d m V k Q 2 9 s d W 1 u c z E u e 1 l N S E 5 T U F R Y L D I 0 O D F 9 J n F 1 b 3 Q 7 L C Z x d W 9 0 O 1 N l Y 3 R p b 2 4 x L 0 5 T R F V I X z I w M j F f V G F i L 0 F 1 d G 9 S Z W 1 v d m V k Q 2 9 s d W 1 u c z E u e 1 l T U F R Y T k 1 I L D I 0 O D J 9 J n F 1 b 3 Q 7 L C Z x d W 9 0 O 1 N l Y 3 R p b 2 4 x L 0 5 T R F V I X z I w M j F f V G F i L 0 F 1 d G 9 S Z W 1 v d m V k Q 2 9 s d W 1 u c z E u e 1 l N S E F T U F R Y L D I 0 O D N 9 J n F 1 b 3 Q 7 L C Z x d W 9 0 O 1 N l Y 3 R p b 2 4 x L 0 5 T R F V I X z I w M j F f V G F i L 0 F 1 d G 9 S Z W 1 v d m V k Q 2 9 s d W 1 u c z E u e 1 l N S F Z S T 1 N Q V F g s M j Q 4 N H 0 m c X V v d D s s J n F 1 b 3 Q 7 U 2 V j d G l v b j E v T l N E V U h f M j A y M V 9 U Y W I v Q X V 0 b 1 J l b W 9 2 Z W R D b 2 x 1 b W 5 z M S 5 7 W U 1 I V l J O U 1 B U W C w y N D g 1 f S Z x d W 9 0 O y w m c X V v d D t T Z W N 0 a W 9 u M S 9 O U 0 R V S F 8 y M D I x X 1 R h Y i 9 B d X R v U m V t b 3 Z l Z E N v b H V t b n M x L n t Z V V N V S V R I S 1 l S L D I 0 O D Z 9 J n F 1 b 3 Q 7 L C Z x d W 9 0 O 1 N l Y 3 R p b 2 4 x L 0 5 T R F V I X z I w M j F f V G F i L 0 F 1 d G 9 S Z W 1 v d m V k Q 2 9 s d W 1 u c z E u e 1 l V Q 0 9 T V U l U S E s y L D I 0 O D d 9 J n F 1 b 3 Q 7 L C Z x d W 9 0 O 1 N l Y 3 R p b 2 4 x L 0 5 T R F V I X z I w M j F f V G F i L 0 F 1 d G 9 S Z W 1 v d m V k Q 2 9 s d W 1 u c z E u e 1 l V U 1 V J U E x O W V I s M j Q 4 O H 0 m c X V v d D s s J n F 1 b 3 Q 7 U 2 V j d G l v b j E v T l N E V U h f M j A y M V 9 U Y W I v Q X V 0 b 1 J l b W 9 2 Z W R D b 2 x 1 b W 5 z M S 5 7 W V V D T 1 N V S V B M T j I s M j Q 4 O X 0 m c X V v d D s s J n F 1 b 3 Q 7 U 2 V j d G l v b j E v T l N E V U h f M j A y M V 9 U Y W I v Q X V 0 b 1 J l b W 9 2 Z W R D b 2 x 1 b W 5 z M S 5 7 W U 9 E U F J F V i w y N D k w f S Z x d W 9 0 O y w m c X V v d D t T Z W N 0 a W 9 u M S 9 O U 0 R V S F 8 y M D I x X 1 R h Y i 9 B d X R v U m V t b 3 Z l Z E N v b H V t b n M x L n t Z T 0 R T Q 0 V W L D I 0 O T F 9 J n F 1 b 3 Q 7 L C Z x d W 9 0 O 1 N l Y 3 R p b 2 4 x L 0 5 T R F V I X z I w M j F f V G F i L 0 F 1 d G 9 S Z W 1 v d m V k Q 2 9 s d W 1 u c z E u e 1 l P T E 9 T R V Y s M j Q 5 M n 0 m c X V v d D s s J n F 1 b 3 Q 7 U 2 V j d G l v b j E v T l N E V U h f M j A y M V 9 U Y W I v Q X V 0 b 1 J l b W 9 2 Z W R D b 2 x 1 b W 5 z M S 5 7 W U 9 E U E R J U 0 M s M j Q 5 M 3 0 m c X V v d D s s J n F 1 b 3 Q 7 U 2 V j d G l v b j E v T l N E V U h f M j A y M V 9 U Y W I v Q X V 0 b 1 J l b W 9 2 Z W R D b 2 x 1 b W 5 z M S 5 7 W U 9 E U E x T S U 4 s M j Q 5 N H 0 m c X V v d D s s J n F 1 b 3 Q 7 U 2 V j d G l v b j E v T l N E V U h f M j A y M V 9 U Y W I v Q X V 0 b 1 J l b W 9 2 Z W R D b 2 x 1 b W 5 z M S 5 7 W U 9 E U 0 x T S U 4 s M j Q 5 N X 0 m c X V v d D s s J n F 1 b 3 Q 7 U 2 V j d G l v b j E v T l N E V U h f M j A y M V 9 U Y W I v Q X V 0 b 1 J l b W 9 2 Z W R D b 2 x 1 b W 5 z M S 5 7 W U 9 M U 0 k y V 0 s s M j Q 5 N n 0 m c X V v d D s s J n F 1 b 3 Q 7 U 2 V j d G l v b j E v T l N E V U h f M j A y M V 9 U Y W I v Q X V 0 b 1 J l b W 9 2 Z W R D b 2 x 1 b W 5 z M S 5 7 W U 9 E U F I y V 0 s s M j Q 5 N 3 0 m c X V v d D s s J n F 1 b 3 Q 7 U 2 V j d G l v b j E v T l N E V U h f M j A y M V 9 U Y W I v Q X V 0 b 1 J l b W 9 2 Z W R D b 2 x 1 b W 5 z M S 5 7 W U 9 X U k h S U y w y N D k 4 f S Z x d W 9 0 O y w m c X V v d D t T Z W N 0 a W 9 u M S 9 O U 0 R V S F 8 y M D I x X 1 R h Y i 9 B d X R v U m V t b 3 Z l Z E N v b H V t b n M x L n t Z T 1 d S R F N U L D I 0 O T l 9 J n F 1 b 3 Q 7 L C Z x d W 9 0 O 1 N l Y 3 R p b 2 4 x L 0 5 T R F V I X z I w M j F f V G F i L 0 F 1 d G 9 S Z W 1 v d m V k Q 2 9 s d W 1 u c z E u e 1 l P V 1 J D S F I s M j U w M H 0 m c X V v d D s s J n F 1 b 3 Q 7 U 2 V j d G l v b j E v T l N E V U h f M j A y M V 9 U Y W I v Q X V 0 b 1 J l b W 9 2 Z W R D b 2 x 1 b W 5 z M S 5 7 W U 9 X U k l N U C w y N T A x f S Z x d W 9 0 O y w m c X V v d D t T Z W N 0 a W 9 u M S 9 O U 0 R V S F 8 y M D I x X 1 R h Y i 9 B d X R v U m V t b 3 Z l Z E N v b H V t b n M x L n t Z T 0 R Q U F J P Q i w y N T A y f S Z x d W 9 0 O y w m c X V v d D t T Z W N 0 a W 9 u M S 9 O U 0 R V S F 8 y M D I x X 1 R h Y i 9 B d X R v U m V t b 3 Z l Z E N v b H V t b n M x L n t Z T 1 d S U F J P Q i w y N T A z f S Z x d W 9 0 O y w m c X V v d D t T Z W N 0 a W 9 u M S 9 O U 0 R V S F 8 y M D I x X 1 R h Y i 9 B d X R v U m V t b 3 Z l Z E N v b H V t b n M x L n t Z T 1 d S Q U d F L D I 1 M D R 9 J n F 1 b 3 Q 7 L C Z x d W 9 0 O 1 N l Y 3 R p b 2 4 x L 0 5 T R F V I X z I w M j F f V G F i L 0 F 1 d G 9 S Z W 1 v d m V k Q 2 9 s d W 1 u c z E u e 1 l P V 1 J E R V B S L D I 1 M D V 9 J n F 1 b 3 Q 7 L C Z x d W 9 0 O 1 N l Y 3 R p b 2 4 x L 0 5 T R F V I X z I w M j F f V G F i L 0 F 1 d G 9 S Z W 1 v d m V k Q 2 9 s d W 1 u c z E u e 1 l P V 1 J E S V N D L D I 1 M D Z 9 J n F 1 b 3 Q 7 L C Z x d W 9 0 O 1 N l Y 3 R p b 2 4 x L 0 5 T R F V I X z I w M j F f V G F i L 0 F 1 d G 9 S Z W 1 v d m V k Q 2 9 s d W 1 u c z E u e 1 l P V 1 J M U 0 l O L D I 1 M D d 9 J n F 1 b 3 Q 7 L C Z x d W 9 0 O 1 N l Y 3 R p b 2 4 x L 0 5 T R F V I X z I w M j F f V G F i L 0 F 1 d G 9 S Z W 1 v d m V k Q 2 9 s d W 1 u c z E u e 1 l P V 1 J Q T F N S L D I 1 M D h 9 J n F 1 b 3 Q 7 L C Z x d W 9 0 O 1 N l Y 3 R p b 2 4 x L 0 5 T R F V I X z I w M j F f V G F i L 0 F 1 d G 9 S Z W 1 v d m V k Q 2 9 s d W 1 u c z E u e 1 l P V 1 J F T E V T L D I 1 M D l 9 J n F 1 b 3 Q 7 L C Z x d W 9 0 O 1 N l Y 3 R p b 2 4 x L 0 5 T R F V I X z I w M j F f V G F i L 0 F 1 d G 9 S Z W 1 v d m V k Q 2 9 s d W 1 u c z E u e 1 l P V 1 J F T U 9 S L D I 1 M T B 9 J n F 1 b 3 Q 7 L C Z x d W 9 0 O 1 N l Y 3 R p b 2 4 x L 0 5 T R F V I X z I w M j F f V G F i L 0 F 1 d G 9 S Z W 1 v d m V k Q 2 9 s d W 1 u c z E u e 1 l P V 1 J H Q U l O L D I 1 M T F 9 J n F 1 b 3 Q 7 L C Z x d W 9 0 O 1 N l Y 3 R p b 2 4 x L 0 5 T R F V I X z I w M j F f V G F i L 0 F 1 d G 9 S Z W 1 v d m V k Q 2 9 s d W 1 u c z E u e 1 l P V 1 J H U k 9 X L D I 1 M T J 9 J n F 1 b 3 Q 7 L C Z x d W 9 0 O 1 N l Y 3 R p b 2 4 x L 0 5 T R F V I X z I w M j F f V G F i L 0 F 1 d G 9 S Z W 1 v d m V k Q 2 9 s d W 1 u c z E u e 1 l P V 1 J Q U k V H L D I 1 M T N 9 J n F 1 b 3 Q 7 L C Z x d W 9 0 O 1 N l Y 3 R p b 2 4 x L 0 5 T R F V I X z I w M j F f V G F i L 0 F 1 d G 9 S Z W 1 v d m V k Q 2 9 s d W 1 u c z E u e 1 l P V 1 J H T k w y L D I 1 M T R 9 J n F 1 b 3 Q 7 L C Z x d W 9 0 O 1 N l Y 3 R p b 2 4 x L 0 5 T R F V I X z I w M j F f V G F i L 0 F 1 d G 9 S Z W 1 v d m V k Q 2 9 s d W 1 u c z E u e 1 l P V 1 J M T 1 N F L D I 1 M T V 9 J n F 1 b 3 Q 7 L C Z x d W 9 0 O 1 N l Y 3 R p b 2 4 x L 0 5 T R F V I X z I w M j F f V G F i L 0 F 1 d G 9 S Z W 1 v d m V k Q 2 9 s d W 1 u c z E u e 1 l P V 1 J E S U V U L D I 1 M T Z 9 J n F 1 b 3 Q 7 L C Z x d W 9 0 O 1 N l Y 3 R p b 2 4 x L 0 5 T R F V I X z I w M j F f V G F i L 0 F 1 d G 9 S Z W 1 v d m V k Q 2 9 s d W 1 u c z E u e 1 l P V 1 J M U 0 w y L D I 1 M T d 9 J n F 1 b 3 Q 7 L C Z x d W 9 0 O 1 N l Y 3 R p b 2 4 x L 0 5 T R F V I X z I w M j F f V G F i L 0 F 1 d G 9 S Z W 1 v d m V k Q 2 9 s d W 1 u c z E u e 1 l P V 1 J T T E V Q L D I 1 M T h 9 J n F 1 b 3 Q 7 L C Z x d W 9 0 O 1 N l Y 3 R p b 2 4 x L 0 5 T R F V I X z I w M j F f V G F i L 0 F 1 d G 9 S Z W 1 v d m V k Q 2 9 s d W 1 u c z E u e 1 l P V 1 J T T U 9 S L D I 1 M T l 9 J n F 1 b 3 Q 7 L C Z x d W 9 0 O 1 N l Y 3 R p b 2 4 x L 0 5 T R F V I X z I w M j F f V G F i L 0 F 1 d G 9 S Z W 1 v d m V k Q 2 9 s d W 1 u c z E u e 1 l P V 1 J F T l J H L D I 1 M j B 9 J n F 1 b 3 Q 7 L C Z x d W 9 0 O 1 N l Y 3 R p b 2 4 x L 0 5 T R F V I X z I w M j F f V G F i L 0 F 1 d G 9 S Z W 1 v d m V k Q 2 9 s d W 1 u c z E u e 1 l P V 1 J T T E 9 X L D I 1 M j F 9 J n F 1 b 3 Q 7 L C Z x d W 9 0 O 1 N l Y 3 R p b 2 4 x L 0 5 T R F V I X z I w M j F f V G F i L 0 F 1 d G 9 S Z W 1 v d m V k Q 2 9 s d W 1 u c z E u e 1 l P V 1 J T T E 5 P L D I 1 M j J 9 J n F 1 b 3 Q 7 L C Z x d W 9 0 O 1 N l Y 3 R p b 2 4 x L 0 5 T R F V I X z I w M j F f V G F i L 0 F 1 d G 9 S Z W 1 v d m V k Q 2 9 s d W 1 u c z E u e 1 l P V 1 J K S V R U L D I 1 M j N 9 J n F 1 b 3 Q 7 L C Z x d W 9 0 O 1 N l Y 3 R p b 2 4 x L 0 5 T R F V I X z I w M j F f V G F i L 0 F 1 d G 9 S Z W 1 v d m V k Q 2 9 s d W 1 u c z E u e 1 l P V 1 J K S U 5 P L D I 1 M j R 9 J n F 1 b 3 Q 7 L C Z x d W 9 0 O 1 N l Y 3 R p b 2 4 x L 0 5 T R F V I X z I w M j F f V G F i L 0 F 1 d G 9 S Z W 1 v d m V k Q 2 9 s d W 1 u c z E u e 1 l P V 1 J U S E 9 U L D I 1 M j V 9 J n F 1 b 3 Q 7 L C Z x d W 9 0 O 1 N l Y 3 R p b 2 4 x L 0 5 T R F V I X z I w M j F f V G F i L 0 F 1 d G 9 S Z W 1 v d m V k Q 2 9 s d W 1 u c z E u e 1 l P V 1 J D T 0 5 D L D I 1 M j Z 9 J n F 1 b 3 Q 7 L C Z x d W 9 0 O 1 N l Y 3 R p b 2 4 x L 0 5 T R F V I X z I w M j F f V G F i L 0 F 1 d G 9 S Z W 1 v d m V k Q 2 9 s d W 1 u c z E u e 1 l P V 1 J E Q 1 N O L D I 1 M j d 9 J n F 1 b 3 Q 7 L C Z x d W 9 0 O 1 N l Y 3 R p b 2 4 x L 0 5 T R F V I X z I w M j F f V G F i L 0 F 1 d G 9 S Z W 1 v d m V k Q 2 9 s d W 1 u c z E u e 1 l P V 1 J O T 0 d E L D I 1 M j h 9 J n F 1 b 3 Q 7 L C Z x d W 9 0 O 1 N l Y 3 R p b 2 4 x L 0 5 T R F V I X z I w M j F f V G F i L 0 F 1 d G 9 S Z W 1 v d m V k Q 2 9 s d W 1 u c z E u e 1 l P V 1 J X U l R I L D I 1 M j l 9 J n F 1 b 3 Q 7 L C Z x d W 9 0 O 1 N l Y 3 R p b 2 4 x L 0 5 T R F V I X z I w M j F f V G F i L 0 F 1 d G 9 S Z W 1 v d m V k Q 2 9 s d W 1 u c z E u e 1 l P X 0 1 E R U E x L D I 1 M z B 9 J n F 1 b 3 Q 7 L C Z x d W 9 0 O 1 N l Y 3 R p b 2 4 x L 0 5 T R F V I X z I w M j F f V G F i L 0 F 1 d G 9 S Z W 1 v d m V k Q 2 9 s d W 1 u c z E u e 1 l P X 0 1 E R U E y L D I 1 M z F 9 J n F 1 b 3 Q 7 L C Z x d W 9 0 O 1 N l Y 3 R p b 2 4 x L 0 5 T R F V I X z I w M j F f V G F i L 0 F 1 d G 9 S Z W 1 v d m V k Q 2 9 s d W 1 u c z E u e 1 l P X 0 1 E R U E z L D I 1 M z J 9 J n F 1 b 3 Q 7 L C Z x d W 9 0 O 1 N l Y 3 R p b 2 4 x L 0 5 T R F V I X z I w M j F f V G F i L 0 F 1 d G 9 S Z W 1 v d m V k Q 2 9 s d W 1 u c z E u e 1 l P X 0 1 E R U E 0 L D I 1 M z N 9 J n F 1 b 3 Q 7 L C Z x d W 9 0 O 1 N l Y 3 R p b 2 4 x L 0 5 T R F V I X z I w M j F f V G F i L 0 F 1 d G 9 S Z W 1 v d m V k Q 2 9 s d W 1 u c z E u e 1 l P X 0 1 E R U E 1 L D I 1 M z R 9 J n F 1 b 3 Q 7 L C Z x d W 9 0 O 1 N l Y 3 R p b 2 4 x L 0 5 T R F V I X z I w M j F f V G F i L 0 F 1 d G 9 S Z W 1 v d m V k Q 2 9 s d W 1 u c z E u e 1 l P X 0 1 E R U E 2 L D I 1 M z V 9 J n F 1 b 3 Q 7 L C Z x d W 9 0 O 1 N l Y 3 R p b 2 4 x L 0 5 T R F V I X z I w M j F f V G F i L 0 F 1 d G 9 S Z W 1 v d m V k Q 2 9 s d W 1 u c z E u e 1 l P X 0 1 E R U E 3 L D I 1 M z Z 9 J n F 1 b 3 Q 7 L C Z x d W 9 0 O 1 N l Y 3 R p b 2 4 x L 0 5 T R F V I X z I w M j F f V G F i L 0 F 1 d G 9 S Z W 1 v d m V k Q 2 9 s d W 1 u c z E u e 1 l P X 0 1 E R U E 4 L D I 1 M z d 9 J n F 1 b 3 Q 7 L C Z x d W 9 0 O 1 N l Y 3 R p b 2 4 x L 0 5 T R F V I X z I w M j F f V G F i L 0 F 1 d G 9 S Z W 1 v d m V k Q 2 9 s d W 1 u c z E u e 1 l P R F N N T U R F L D I 1 M z h 9 J n F 1 b 3 Q 7 L C Z x d W 9 0 O 1 N l Y 3 R p b 2 4 x L 0 5 T R F V I X z I w M j F f V G F i L 0 F 1 d G 9 S Z W 1 v d m V k Q 2 9 s d W 1 u c z E u e 1 l P U E J J T l R G L D I 1 M z l 9 J n F 1 b 3 Q 7 L C Z x d W 9 0 O 1 N l Y 3 R p b 2 4 x L 0 5 T R F V I X z I w M j F f V G F i L 0 F 1 d G 9 S Z W 1 v d m V k Q 2 9 s d W 1 u c z E u e 1 l P U E J E T F l B L D I 1 N D B 9 J n F 1 b 3 Q 7 L C Z x d W 9 0 O 1 N l Y 3 R p b 2 4 x L 0 5 T R F V I X z I w M j F f V G F i L 0 F 1 d G 9 S Z W 1 v d m V k Q 2 9 s d W 1 u c z E u e 1 l P U E J S T U J S L D I 1 N D F 9 J n F 1 b 3 Q 7 L C Z x d W 9 0 O 1 N l Y 3 R p b 2 4 x L 0 5 T R F V I X z I w M j F f V G F i L 0 F 1 d G 9 S Z W 1 v d m V k Q 2 9 s d W 1 u c z E u e 1 l P U E J B R 0 U s M j U 0 M n 0 m c X V v d D s s J n F 1 b 3 Q 7 U 2 V j d G l v b j E v T l N E V U h f M j A y M V 9 U Y W I v Q X V 0 b 1 J l b W 9 2 Z W R D b 2 x 1 b W 5 z M S 5 7 W U 9 Q Q k 5 V T S w y N T Q z f S Z x d W 9 0 O y w m c X V v d D t T Z W N 0 a W 9 u M S 9 O U 0 R V S F 8 y M D I x X 1 R h Y i 9 B d X R v U m V t b 3 Z l Z E N v b H V t b n M x L n t Z T 1 B C M l d L L D I 1 N D R 9 J n F 1 b 3 Q 7 L C Z x d W 9 0 O 1 N l Y 3 R p b 2 4 x L 0 5 T R F V I X z I w M j F f V G F i L 0 F 1 d G 9 S Z W 1 v d m V k Q 2 9 s d W 1 u c z E u e 1 l P U F N I T U d U L D I 1 N D V 9 J n F 1 b 3 Q 7 L C Z x d W 9 0 O 1 N l Y 3 R p b 2 4 x L 0 5 T R F V I X z I w M j F f V G F i L 0 F 1 d G 9 S Z W 1 v d m V k Q 2 9 s d W 1 u c z E u e 1 l P U F N X T 1 J L L D I 1 N D Z 9 J n F 1 b 3 Q 7 L C Z x d W 9 0 O 1 N l Y 3 R p b 2 4 x L 0 5 T R F V I X z I w M j F f V G F i L 0 F 1 d G 9 S Z W 1 v d m V k Q 2 9 s d W 1 u c z E u e 1 l P U F N S R U x T L D I 1 N D d 9 J n F 1 b 3 Q 7 L C Z x d W 9 0 O 1 N l Y 3 R p b 2 4 x L 0 5 T R F V I X z I w M j F f V G F i L 0 F 1 d G 9 S Z W 1 v d m V k Q 2 9 s d W 1 u c z E u e 1 l P U F N T T 0 M s M j U 0 O H 0 m c X V v d D s s J n F 1 b 3 Q 7 U 2 V j d G l v b j E v T l N E V U h f M j A y M V 9 U Y W I v Q X V 0 b 1 J l b W 9 2 Z W R D b 2 x 1 b W 5 z M S 5 7 W U 9 Q U 0 R B W V M s M j U 0 O X 0 m c X V v d D s s J n F 1 b 3 Q 7 U 2 V j d G l v b j E v T l N E V U h f M j A y M V 9 U Y W I v Q X V 0 b 1 J l b W 9 2 Z W R D b 2 x 1 b W 5 z M S 5 7 W U 9 T R U V E T 0 M s M j U 1 M H 0 m c X V v d D s s J n F 1 b 3 Q 7 U 2 V j d G l v b j E v T l N E V U h f M j A y M V 9 U Y W I v Q X V 0 b 1 J l b W 9 2 Z W R D b 2 x 1 b W 5 z M S 5 7 W U 9 G Q U 1 E T 0 M s M j U 1 M X 0 m c X V v d D s s J n F 1 b 3 Q 7 U 2 V j d G l v b j E v T l N E V U h f M j A y M V 9 U Y W I v Q X V 0 b 1 J l b W 9 2 Z W R D b 2 x 1 b W 5 z M S 5 7 W U 9 P V E h E T 0 M s M j U 1 M n 0 m c X V v d D s s J n F 1 b 3 Q 7 U 2 V j d G l v b j E v T l N E V U h f M j A y M V 9 U Y W I v Q X V 0 b 1 J l b W 9 2 Z W R D b 2 x 1 b W 5 z M S 5 7 W U 9 Q U 1 l D S C w y N T U z f S Z x d W 9 0 O y w m c X V v d D t T Z W N 0 a W 9 u M S 9 O U 0 R V S F 8 y M D I x X 1 R h Y i 9 B d X R v U m V t b 3 Z l Z E N v b H V t b n M x L n t Z T 1 B T W U 1 E L D I 1 N T R 9 J n F 1 b 3 Q 7 L C Z x d W 9 0 O 1 N l Y 3 R p b 2 4 x L 0 5 T R F V I X z I w M j F f V G F i L 0 F 1 d G 9 S Z W 1 v d m V k Q 2 9 s d W 1 u c z E u e 1 l P U 0 9 D V 1 J L L D I 1 N T V 9 J n F 1 b 3 Q 7 L C Z x d W 9 0 O 1 N l Y 3 R p b 2 4 x L 0 5 T R F V I X z I w M j F f V G F i L 0 F 1 d G 9 S Z W 1 v d m V k Q 2 9 s d W 1 u c z E u e 1 l P Q 0 9 V T l M s M j U 1 N n 0 m c X V v d D s s J n F 1 b 3 Q 7 U 2 V j d G l v b j E v T l N E V U h f M j A y M V 9 U Y W I v Q X V 0 b 1 J l b W 9 2 Z W R D b 2 x 1 b W 5 z M S 5 7 W U 9 P V E h N S F A s M j U 1 N 3 0 m c X V v d D s s J n F 1 b 3 Q 7 U 2 V j d G l v b j E v T l N E V U h f M j A y M V 9 U Y W I v Q X V 0 b 1 J l b W 9 2 Z W R D b 2 x 1 b W 5 z M S 5 7 W U 9 O V V J T R S w y N T U 4 f S Z x d W 9 0 O y w m c X V v d D t T Z W N 0 a W 9 u M S 9 O U 0 R V S F 8 y M D I x X 1 R h Y i 9 B d X R v U m V t b 3 Z l Z E N v b H V t b n M x L n t Z T 1 J F T E l H L D I 1 N T l 9 J n F 1 b 3 Q 7 L C Z x d W 9 0 O 1 N l Y 3 R p b 2 4 x L 0 5 T R F V I X z I w M j F f V G F i L 0 F 1 d G 9 S Z W 1 v d m V k Q 2 9 s d W 1 u c z E u e 1 l P S E V S Q k F M L D I 1 N j B 9 J n F 1 b 3 Q 7 L C Z x d W 9 0 O 1 N l Y 3 R p b 2 4 x L 0 5 T R F V I X z I w M j F f V G F i L 0 F 1 d G 9 S Z W 1 v d m V k Q 2 9 s d W 1 u c z E u e 1 l P T 1 R I S E x Q L D I 1 N j F 9 J n F 1 b 3 Q 7 L C Z x d W 9 0 O 1 N l Y 3 R p b 2 4 x L 0 5 T R F V I X z I w M j F f V G F i L 0 F 1 d G 9 S Z W 1 v d m V k Q 2 9 s d W 1 u c z E u e 1 l P V E 1 U T k 9 X L D I 1 N j J 9 J n F 1 b 3 Q 7 L C Z x d W 9 0 O 1 N l Y 3 R p b 2 4 x L 0 5 T R F V I X z I w M j F f V G F i L 0 F 1 d G 9 S Z W 1 v d m V k Q 2 9 s d W 1 u c z E u e 1 l P U l g x M k 1 P L D I 1 N j N 9 J n F 1 b 3 Q 7 L C Z x d W 9 0 O 1 N l Y 3 R p b 2 4 x L 0 5 T R F V I X z I w M j F f V G F i L 0 F 1 d G 9 S Z W 1 v d m V k Q 2 9 s d W 1 u c z E u e 1 l P U l h O T 1 c s M j U 2 N H 0 m c X V v d D s s J n F 1 b 3 Q 7 U 2 V j d G l v b j E v T l N E V U h f M j A y M V 9 U Y W I v Q X V 0 b 1 J l b W 9 2 Z W R D b 2 x 1 b W 5 z M S 5 7 W U 9 S W E h M U C w y N T Y 1 f S Z x d W 9 0 O y w m c X V v d D t T Z W N 0 a W 9 u M S 9 O U 0 R V S F 8 y M D I x X 1 R h Y i 9 B d X R v U m V t b 3 Z l Z E N v b H V t b n M x L n t Z T 1 R N V E h M U C w y N T Y 2 f S Z x d W 9 0 O y w m c X V v d D t T Z W N 0 a W 9 u M S 9 O U 0 R V S F 8 y M D I x X 1 R h Y i 9 B d X R v U m V t b 3 Z l Z E N v b H V t b n M x L n t Z T U R F T F Q s M j U 2 N 3 0 m c X V v d D s s J n F 1 b 3 Q 7 U 2 V j d G l v b j E v T l N E V U h f M j A y M V 9 U Y W I v Q X V 0 b 1 J l b W 9 2 Z W R D b 2 x 1 b W 5 z M S 5 7 W U 1 E R V l S L D I 1 N j h 9 J n F 1 b 3 Q 7 L C Z x d W 9 0 O 1 N l Y 3 R p b 2 4 x L 0 5 T R F V I X z I w M j F f V G F i L 0 F 1 d G 9 S Z W 1 v d m V k Q 2 9 s d W 1 u c z E u e 1 l N R E V B V U Q 1 W V I s M j U 2 O X 0 m c X V v d D s s J n F 1 b 3 Q 7 U 2 V j d G l v b j E v T l N E V U h f M j A y M V 9 U Y W I v Q X V 0 b 1 J l b W 9 2 Z W R D b 2 x 1 b W 5 z M S 5 7 W U 1 J V U Q 1 W U F O W S w y N T c w f S Z x d W 9 0 O y w m c X V v d D t T Z W N 0 a W 9 u M S 9 O U 0 R V S F 8 y M D I x X 1 R h Y i 9 B d X R v U m V t b 3 Z l Z E N v b H V t b n M x L n t Z T V N V R D V Z Q U 5 Z L D I 1 N z F 9 J n F 1 b 3 Q 7 L C Z x d W 9 0 O 1 N l Y 3 R p b 2 4 x L 0 5 T R F V I X z I w M j F f V G F i L 0 F 1 d G 9 S Z W 1 v d m V k Q 2 9 s d W 1 u c z E u e 1 l N U 1 V E N V l N S V M s M j U 3 M n 0 m c X V v d D s s J n F 1 b 3 Q 7 U 2 V j d G l v b j E v T l N E V U h f M j A y M V 9 U Y W I v Q X V 0 b 1 J l b W 9 2 Z W R D b 2 x 1 b W 5 z M S 5 7 W U 1 E R V J T V U Q 1 Q U 5 Z L D I 1 N z N 9 J n F 1 b 3 Q 7 L C Z x d W 9 0 O 1 N l Y 3 R p b 2 4 x L 0 5 T R F V I X z I w M j F f V G F i L 0 F 1 d G 9 S Z W 1 v d m V k Q 2 9 s d W 1 u c z E u e 1 l N R E V T V U Q 1 Q U 5 Z T y w y N T c 0 f S Z x d W 9 0 O y w m c X V v d D t T Z W N 0 a W 9 u M S 9 O U 0 R V S F 8 y M D I x X 1 R h Y i 9 B d X R v U m V t b 3 Z l Z E N v b H V t b n M x L n t Z T U R F U 1 V E N U 1 J U 0 8 s M j U 3 N X 0 m c X V v d D s s J n F 1 b 3 Q 7 U 2 V j d G l v b j E v T l N E V U h f M j A y M V 9 U Y W I v Q X V 0 b 1 J l b W 9 2 Z W R D b 2 x 1 b W 5 z M S 5 7 W V R Y T U R F W V I s M j U 3 N n 0 m c X V v d D s s J n F 1 b 3 Q 7 U 2 V j d G l v b j E v T l N E V U h f M j A y M V 9 U Y W I v Q X V 0 b 1 J l b W 9 2 Z W R D b 2 x 1 b W 5 z M S 5 7 W V J Y T U R F W V I s M j U 3 N 3 0 m c X V v d D s s J n F 1 b 3 Q 7 U 2 V j d G l v b j E v T l N E V U h f M j A y M V 9 U Y W I v Q X V 0 b 1 J l b W 9 2 Z W R D b 2 x 1 b W 5 z M S 5 7 W U 1 E R V R Y U l g s M j U 3 O H 0 m c X V v d D s s J n F 1 b 3 Q 7 U 2 V j d G l v b j E v T l N E V U h f M j A y M V 9 U Y W I v Q X V 0 b 1 J l b W 9 2 Z W R D b 2 x 1 b W 5 z M S 5 7 W U R P Q 0 1 E R S w y N T c 5 f S Z x d W 9 0 O y w m c X V v d D t T Z W N 0 a W 9 u M S 9 O U 0 R V S F 8 y M D I x X 1 R h Y i 9 B d X R v U m V t b 3 Z l Z E N v b H V t b n M x L n t Z T 0 1 E T U R F L D I 1 O D B 9 J n F 1 b 3 Q 7 L C Z x d W 9 0 O 1 N l Y 3 R p b 2 4 x L 0 5 T R F V I X z I w M j F f V G F i L 0 F 1 d G 9 S Z W 1 v d m V k Q 2 9 s d W 1 u c z E u e 1 l Q U 1 k x T U R F L D I 1 O D F 9 J n F 1 b 3 Q 7 L C Z x d W 9 0 O 1 N l Y 3 R p b 2 4 x L 0 5 T R F V I X z I w M j F f V G F i L 0 F 1 d G 9 S Z W 1 v d m V k Q 2 9 s d W 1 u c z E u e 1 l Q U 1 k y T U R F L D I 1 O D J 9 J n F 1 b 3 Q 7 L C Z x d W 9 0 O 1 N l Y 3 R p b 2 4 x L 0 5 T R F V I X z I w M j F f V G F i L 0 F 1 d G 9 S Z W 1 v d m V k Q 2 9 s d W 1 u c z E u e 1 l T T 0 N N R E U s M j U 4 M 3 0 m c X V v d D s s J n F 1 b 3 Q 7 U 2 V j d G l v b j E v T l N E V U h f M j A y M V 9 U Y W I v Q X V 0 b 1 J l b W 9 2 Z W R D b 2 x 1 b W 5 z M S 5 7 W U N P V U 5 N R E U s M j U 4 N H 0 m c X V v d D s s J n F 1 b 3 Q 7 U 2 V j d G l v b j E v T l N E V U h f M j A y M V 9 U Y W I v Q X V 0 b 1 J l b W 9 2 Z W R D b 2 x 1 b W 5 z M S 5 7 W U 9 N S E 1 E R S w y N T g 1 f S Z x d W 9 0 O y w m c X V v d D t T Z W N 0 a W 9 u M S 9 O U 0 R V S F 8 y M D I x X 1 R h Y i 9 B d X R v U m V t b 3 Z l Z E N v b H V t b n M x L n t Z T l V S U 0 1 E R S w y N T g 2 f S Z x d W 9 0 O y w m c X V v d D t T Z W N 0 a W 9 u M S 9 O U 0 R V S F 8 y M D I x X 1 R h Y i 9 B d X R v U m V t b 3 Z l Z E N v b H V t b n M x L n t Z U k V M T U R F L D I 1 O D d 9 J n F 1 b 3 Q 7 L C Z x d W 9 0 O 1 N l Y 3 R p b 2 4 x L 0 5 T R F V I X z I w M j F f V G F i L 0 F 1 d G 9 S Z W 1 v d m V k Q 2 9 s d W 1 u c z E u e 1 l I Q k N I T U R F L D I 1 O D h 9 J n F 1 b 3 Q 7 L C Z x d W 9 0 O 1 N l Y 3 R p b 2 4 x L 0 5 T R F V I X z I w M j F f V G F i L 0 F 1 d G 9 S Z W 1 v d m V k Q 2 9 s d W 1 u c z E u e 1 l P V E h N R E U s M j U 4 O X 0 m c X V v d D s s J n F 1 b 3 Q 7 U 2 V j d G l v b j E v T l N E V U h f M j A y M V 9 U Y W I v Q X V 0 b 1 J l b W 9 2 Z W R D b 2 x 1 b W 5 z M S 5 7 W U h M V E 1 E R S w y N T k w f S Z x d W 9 0 O y w m c X V v d D t T Z W N 0 a W 9 u M S 9 O U 0 R V S F 8 y M D I x X 1 R h Y i 9 B d X R v U m V t b 3 Z l Z E N v b H V t b n M x L n t Z Q U x U T U R F L D I 1 O T F 9 J n F 1 b 3 Q 7 L C Z x d W 9 0 O 1 N l Y 3 R p b 2 4 x L 0 5 T R F V I X z I w M j F f V G F i L 0 F 1 d G 9 S Z W 1 v d m V k Q 2 9 s d W 1 u c z E u e 1 l N R E V I U F J Y L D I 1 O T J 9 J n F 1 b 3 Q 7 L C Z x d W 9 0 O 1 N l Y 3 R p b 2 4 x L 0 5 T R F V I X z I w M j F f V G F i L 0 F 1 d G 9 S Z W 1 v d m V k Q 2 9 s d W 1 u c z E u e 1 l N R E V I U E 8 s M j U 5 M 3 0 m c X V v d D s s J n F 1 b 3 Q 7 U 2 V j d G l v b j E v T l N E V U h f M j A y M V 9 U Y W I v Q X V 0 b 1 J l b W 9 2 Z W R D b 2 x 1 b W 5 z M S 5 7 W U 1 E R V J Y T z I s M j U 5 N H 0 m c X V v d D s s J n F 1 b 3 Q 7 U 2 V j d G l v b j E v T l N E V U h f M j A y M V 9 U Y W I v Q X V 0 b 1 J l b W 9 2 Z W R D b 2 x 1 b W 5 z M S 5 7 W U 1 E R U h B U l g s M j U 5 N X 0 m c X V v d D s s J n F 1 b 3 Q 7 U 2 V j d G l v b j E v T l N E V U h f M j A y M V 9 U Y W I v Q X V 0 b 1 J l b W 9 2 Z W R D b 2 x 1 b W 5 z M S 5 7 W V N E U 0 h P T U U s M j U 5 N n 0 m c X V v d D s s J n F 1 b 3 Q 7 U 2 V j d G l v b j E v T l N E V U h f M j A y M V 9 U Y W I v Q X V 0 b 1 J l b W 9 2 Z W R D b 2 x 1 b W 5 z M S 5 7 W V N E U 1 d S S y w y N T k 3 f S Z x d W 9 0 O y w m c X V v d D t T Z W N 0 a W 9 u M S 9 O U 0 R V S F 8 y M D I x X 1 R h Y i 9 B d X R v U m V t b 3 Z l Z E N v b H V t b n M x L n t Z U 0 R T U k V M L D I 1 O T h 9 J n F 1 b 3 Q 7 L C Z x d W 9 0 O 1 N l Y 3 R p b 2 4 x L 0 5 T R F V I X z I w M j F f V G F i L 0 F 1 d G 9 S Z W 1 v d m V k Q 2 9 s d W 1 u c z E u e 1 l T R F N T T 0 M s M j U 5 O X 0 m c X V v d D s s J n F 1 b 3 Q 7 U 2 V j d G l v b j E v T l N E V U h f M j A y M V 9 U Y W I v Q X V 0 b 1 J l b W 9 2 Z W R D b 2 x 1 b W 5 z M S 5 7 W V N E U 0 9 W U k w s M j Y w M H 0 m c X V v d D s s J n F 1 b 3 Q 7 U 2 V j d G l v b j E v T l N E V U h f M j A y M V 9 U Y W I v Q X V 0 b 1 J l b W 9 2 Z W R D b 2 x 1 b W 5 z M S 5 7 T U R F S U 1 Q W S w y N j A x f S Z x d W 9 0 O y w m c X V v d D t T Z W N 0 a W 9 u M S 9 O U 0 R V S F 8 y M D I x X 1 R h Y i 9 B d X R v U m V t b 3 Z l Z E N v b H V t b n M x L n t Z T U R F S U 1 B R D V Z U i w y N j A y f S Z x d W 9 0 O y w m c X V v d D t T Z W N 0 a W 9 u M S 9 O U 0 R V S F 8 y M D I x X 1 R h Y i 9 B d X R v U m V t b 3 Z l Z E N v b H V t b n M x L n t Z T U l N S T V Z Q U 5 Z L D I 2 M D N 9 J n F 1 b 3 Q 7 L C Z x d W 9 0 O 1 N l Y 3 R p b 2 4 x L 0 5 T R F V I X z I w M j F f V G F i L 0 F 1 d G 9 S Z W 1 v d m V k Q 2 9 s d W 1 u c z E u e 1 l N S U 1 T N V l B T l k s M j Y w N H 0 m c X V v d D s s J n F 1 b 3 Q 7 U 2 V j d G l v b j E v T l N E V U h f M j A y M V 9 U Y W I v Q X V 0 b 1 J l b W 9 2 Z W R D b 2 x 1 b W 5 z M S 5 7 W U 1 J T V M 1 W U 1 J U y w y N j A 1 f S Z x d W 9 0 O y w m c X V v d D t T Z W N 0 a W 9 u M S 9 O U 0 R V S F 8 y M D I x X 1 R h Y i 9 B d X R v U m V t b 3 Z l Z E N v b H V t b n M x L n t D Q U R S T E F T V C w y N j A 2 f S Z x d W 9 0 O y w m c X V v d D t T Z W N 0 a W 9 u M S 9 O U 0 R V S F 8 y M D I x X 1 R h Y i 9 B d X R v U m V t b 3 Z l Z E N v b H V t b n M x L n t D Q U R S U E V P U C w y N j A 3 f S Z x d W 9 0 O y w m c X V v d D t T Z W N 0 a W 9 u M S 9 O U 0 R V S F 8 y M D I x X 1 R h Y i 9 B d X R v U m V t b 3 Z l Z E N v b H V t b n M x L n t D Q U R S Q 0 F S L D I 2 M D h 9 J n F 1 b 3 Q 7 L C Z x d W 9 0 O 1 N l Y 3 R p b 2 4 x L 0 5 T R F V I X z I w M j F f V G F i L 0 F 1 d G 9 S Z W 1 v d m V k Q 2 9 s d W 1 u c z E u e 0 N B R F J I T 0 1 F L D I 2 M D l 9 J n F 1 b 3 Q 7 L C Z x d W 9 0 O 1 N l Y 3 R p b 2 4 x L 0 5 T R F V I X z I w M j F f V G F i L 0 F 1 d G 9 S Z W 1 v d m V k Q 2 9 s d W 1 u c z E u e 0 N B R F J P V E h N L D I 2 M T B 9 J n F 1 b 3 Q 7 L C Z x d W 9 0 O 1 N l Y 3 R p b 2 4 x L 0 5 T R F V I X z I w M j F f V G F i L 0 F 1 d G 9 S Z W 1 v d m V k Q 2 9 s d W 1 u c z E u e 0 N B R F J Q V U J M L D I 2 M T F 9 J n F 1 b 3 Q 7 L C Z x d W 9 0 O 1 N l Y 3 R p b 2 4 x L 0 5 T R F V I X z I w M j F f V G F i L 0 F 1 d G 9 S Z W 1 v d m V k Q 2 9 s d W 1 u c z E u e 0 N B R F J C Q V I s M j Y x M n 0 m c X V v d D s s J n F 1 b 3 Q 7 U 2 V j d G l v b j E v T l N E V U h f M j A y M V 9 U Y W I v Q X V 0 b 1 J l b W 9 2 Z W R D b 2 x 1 b W 5 z M S 5 7 Q 0 F E U k V W T l Q s M j Y x M 3 0 m c X V v d D s s J n F 1 b 3 Q 7 U 2 V j d G l v b j E v T l N E V U h f M j A y M V 9 U Y W I v Q X V 0 b 1 J l b W 9 2 Z W R D b 2 x 1 b W 5 z M S 5 7 Q 0 F E U l N D S E w s M j Y x N H 0 m c X V v d D s s J n F 1 b 3 Q 7 U 2 V j d G l v b j E v T l N E V U h f M j A y M V 9 U Y W I v Q X V 0 b 1 J l b W 9 2 Z W R D b 2 x 1 b W 5 z M S 5 7 Q 0 F E U k 9 U S C w y N j E 1 f S Z x d W 9 0 O y w m c X V v d D t T Z W N 0 a W 9 u M S 9 O U 0 R V S F 8 y M D I x X 1 R h Y i 9 B d X R v U m V t b 3 Z l Z E N v b H V t b n M x L n t D Q U R S T 1 R T M i w y N j E 2 f S Z x d W 9 0 O y w m c X V v d D t T Z W N 0 a W 9 u M S 9 O U 0 R V S F 8 y M D I x X 1 R h Y i 9 B d X R v U m V t b 3 Z l Z E N v b H V t b n M x L n t D Q U J V W U Z S R S w y N j E 3 f S Z x d W 9 0 O y w m c X V v d D t T Z W N 0 a W 9 u M S 9 O U 0 R V S F 8 y M D I x X 1 R h Y i 9 B d X R v U m V t b 3 Z l Z E N v b H V t b n M x L n t D Q U d W T U 9 O W S w y N j E 4 f S Z x d W 9 0 O y w m c X V v d D t T Z W N 0 a W 9 u M S 9 O U 0 R V S F 8 y M D I x X 1 R h Y i 9 B d X R v U m V t b 3 Z l Z E N v b H V t b n M x L n t D Q U J V W V d I T y w y N j E 5 f S Z x d W 9 0 O y w m c X V v d D t T Z W N 0 a W 9 u M S 9 O U 0 R V S F 8 y M D I x X 1 R h Y i 9 B d X R v U m V t b 3 Z l Z E N v b H V t b n M x L n t D Q U J Q T E F D R S w y N j I w f S Z x d W 9 0 O y w m c X V v d D t T Z W N 0 a W 9 u M S 9 O U 0 R V S F 8 y M D I x X 1 R h Y i 9 B d X R v U m V t b 3 Z l Z E N v b H V t b n M x L n t D Q U J V T k R B R y w y N j I x f S Z x d W 9 0 O y w m c X V v d D t T Z W N 0 a W 9 u M S 9 O U 0 R V S F 8 y M D I x X 1 R h Y i 9 B d X R v U m V t b 3 Z l Z E N v b H V t b n M x L n t D Q U d W V 0 h P L D I 2 M j J 9 J n F 1 b 3 Q 7 L C Z x d W 9 0 O 1 N l Y 3 R p b 2 4 x L 0 5 T R F V I X z I w M j F f V G F i L 0 F 1 d G 9 S Z W 1 v d m V k Q 2 9 s d W 1 u c z E u e 0 N B R l J F V 0 h P L D I 2 M j N 9 J n F 1 b 3 Q 7 L C Z x d W 9 0 O 1 N l Y 3 R p b 2 4 x L 0 5 T R F V I X z I w M j F f V G F i L 0 F 1 d G 9 S Z W 1 v d m V k Q 2 9 s d W 1 u c z E u e 0 N B R l J F U 1 A y L D I 2 M j R 9 J n F 1 b 3 Q 7 L C Z x d W 9 0 O 1 N l Y 3 R p b 2 4 x L 0 5 T R F V I X z I w M j F f V G F i L 0 F 1 d G 9 S Z W 1 v d m V k Q 2 9 s d W 1 u c z E u e 0 N B R F J L R F J V R y w y N j I 1 f S Z x d W 9 0 O y w m c X V v d D t T Z W N 0 a W 9 u M S 9 O U 0 R V S F 8 y M D I x X 1 R h Y i 9 B d X R v U m V t b 3 Z l Z E N v b H V t b n M x L n t D Q U R S S 0 1 B U k o s M j Y y N n 0 m c X V v d D s s J n F 1 b 3 Q 7 U 2 V j d G l v b j E v T l N E V U h f M j A y M V 9 U Y W I v Q X V 0 b 1 J l b W 9 2 Z W R D b 2 x 1 b W 5 z M S 5 7 Q 0 F E U k t D T 0 N O L D I 2 M j d 9 J n F 1 b 3 Q 7 L C Z x d W 9 0 O 1 N l Y 3 R p b 2 4 x L 0 5 T R F V I X z I w M j F f V G F i L 0 F 1 d G 9 S Z W 1 v d m V k Q 2 9 s d W 1 u c z E u e 0 N B R F J L S E V S T i w y N j I 4 f S Z x d W 9 0 O y w m c X V v d D t T Z W N 0 a W 9 u M S 9 O U 0 R V S F 8 y M D I x X 1 R h Y i 9 B d X R v U m V t b 3 Z l Z E N v b H V t b n M x L n t D Q U R S S 0 h B T E w s M j Y y O X 0 m c X V v d D s s J n F 1 b 3 Q 7 U 2 V j d G l v b j E v T l N E V U h f M j A y M V 9 U Y W I v Q X V 0 b 1 J l b W 9 2 Z W R D b 2 x 1 b W 5 z M S 5 7 Q 0 F E U k t J T k h M L D I 2 M z B 9 J n F 1 b 3 Q 7 L C Z x d W 9 0 O 1 N l Y 3 R p b 2 4 x L 0 5 T R F V I X z I w M j F f V G F i L 0 F 1 d G 9 S Z W 1 v d m V k Q 2 9 s d W 1 u c z E u e 0 N B R F J L T U V U S C w y N j M x f S Z x d W 9 0 O y w m c X V v d D t T Z W N 0 a W 9 u M S 9 O U 0 R V S F 8 y M D I x X 1 R h Y i 9 B d X R v U m V t b 3 Z l Z E N v b H V t b n M x L n t D Q U J J T k d G T E c s M j Y z M n 0 m c X V v d D s s J n F 1 b 3 Q 7 U 2 V j d G l v b j E v T l N E V U h f M j A y M V 9 U Y W I v Q X V 0 b 1 J l b W 9 2 Z W R D b 2 x 1 b W 5 z M S 5 7 Q 0 F C S U 5 H R V Z S L D I 2 M z N 9 J n F 1 b 3 Q 7 L C Z x d W 9 0 O 1 N l Y 3 R p b 2 4 x L 0 5 T R F V I X z I w M j F f V G F i L 0 F 1 d G 9 S Z W 1 v d m V k Q 2 9 s d W 1 u c z E u e 0 N B Q k l O R 0 F H R S w y N j M 0 f S Z x d W 9 0 O y w m c X V v d D t T Z W N 0 a W 9 u M S 9 O U 0 R V S F 8 y M D I x X 1 R h Y i 9 B d X R v U m V t b 3 Z l Z E N v b H V t b n M x L n t D Q U J J T k d Z R l U s M j Y z N X 0 m c X V v d D s s J n F 1 b 3 Q 7 U 2 V j d G l v b j E v T l N E V U h f M j A y M V 9 U Y W I v Q X V 0 b 1 J l b W 9 2 Z W R D b 2 x 1 b W 5 z M S 5 7 Q 0 F C S U 5 H T U Z V L D I 2 M z Z 9 J n F 1 b 3 Q 7 L C Z x d W 9 0 O 1 N l Y 3 R p b 2 4 x L 0 5 T R F V I X z I w M j F f V G F i L 0 F 1 d G 9 S Z W 1 v d m V k Q 2 9 s d W 1 u c z E u e 0 V J Q k l O R 0 F H R S w y N j M 3 f S Z x d W 9 0 O y w m c X V v d D t T Z W N 0 a W 9 u M S 9 O U 0 R V S F 8 y M D I x X 1 R h Y i 9 B d X R v U m V t b 3 Z l Z E N v b H V t b n M x L n t F S U J J T k d Z R l U s M j Y z O H 0 m c X V v d D s s J n F 1 b 3 Q 7 U 2 V j d G l v b j E v T l N E V U h f M j A y M V 9 U Y W I v Q X V 0 b 1 J l b W 9 2 Z W R D b 2 x 1 b W 5 z M S 5 7 R U l C S U 5 H T U Z V L D I 2 M z l 9 J n F 1 b 3 Q 7 L C Z x d W 9 0 O 1 N l Y 3 R p b 2 4 x L 0 5 T R F V I X z I w M j F f V G F i L 0 F 1 d G 9 S Z W 1 v d m V k Q 2 9 s d W 1 u c z E u e 1 V B R F B F T 1 A s M j Y 0 M H 0 m c X V v d D s s J n F 1 b 3 Q 7 U 2 V j d G l v b j E v T l N E V U h f M j A y M V 9 U Y W I v Q X V 0 b 1 J l b W 9 2 Z W R D b 2 x 1 b W 5 z M S 5 7 V U F E Q 0 F S L D I 2 N D F 9 J n F 1 b 3 Q 7 L C Z x d W 9 0 O 1 N l Y 3 R p b 2 4 x L 0 5 T R F V I X z I w M j F f V G F i L 0 F 1 d G 9 S Z W 1 v d m V k Q 2 9 s d W 1 u c z E u e 1 V B R E h P T U U s M j Y 0 M n 0 m c X V v d D s s J n F 1 b 3 Q 7 U 2 V j d G l v b j E v T l N E V U h f M j A y M V 9 U Y W I v Q X V 0 b 1 J l b W 9 2 Z W R D b 2 x 1 b W 5 z M S 5 7 V U F E T 1 R I T S w y N j Q z f S Z x d W 9 0 O y w m c X V v d D t T Z W N 0 a W 9 u M S 9 O U 0 R V S F 8 y M D I x X 1 R h Y i 9 B d X R v U m V t b 3 Z l Z E N v b H V t b n M x L n t V Q U R Q V U J M L D I 2 N D R 9 J n F 1 b 3 Q 7 L C Z x d W 9 0 O 1 N l Y 3 R p b 2 4 x L 0 5 T R F V I X z I w M j F f V G F i L 0 F 1 d G 9 S Z W 1 v d m V k Q 2 9 s d W 1 u c z E u e 1 V B R E J B U i w y N j Q 1 f S Z x d W 9 0 O y w m c X V v d D t T Z W N 0 a W 9 u M S 9 O U 0 R V S F 8 y M D I x X 1 R h Y i 9 B d X R v U m V t b 3 Z l Z E N v b H V t b n M x L n t V Q U R F V k 5 U L D I 2 N D Z 9 J n F 1 b 3 Q 7 L C Z x d W 9 0 O 1 N l Y 3 R p b 2 4 x L 0 5 T R F V I X z I w M j F f V G F i L 0 F 1 d G 9 S Z W 1 v d m V k Q 2 9 s d W 1 u c z E u e 1 V B R F N D S E w s M j Y 0 N 3 0 m c X V v d D s s J n F 1 b 3 Q 7 U 2 V j d G l v b j E v T l N E V U h f M j A y M V 9 U Y W I v Q X V 0 b 1 J l b W 9 2 Z W R D b 2 x 1 b W 5 z M S 5 7 V U F E U k 9 U S C w y N j Q 4 f S Z x d W 9 0 O y w m c X V v d D t T Z W N 0 a W 9 u M S 9 O U 0 R V S F 8 y M D I x X 1 R h Y i 9 B d X R v U m V t b 3 Z l Z E N v b H V t b n M x L n t V Q U R P V F N Q M i w y N j Q 5 f S Z x d W 9 0 O y w m c X V v d D t T Z W N 0 a W 9 u M S 9 O U 0 R V S F 8 y M D I x X 1 R h Y i 9 B d X R v U m V t b 3 Z l Z E N v b H V t b n M x L n t V Q U R Q Q U l E L D I 2 N T B 9 J n F 1 b 3 Q 7 L C Z x d W 9 0 O 1 N l Y 3 R p b 2 4 x L 0 5 T R F V I X z I w M j F f V G F i L 0 F 1 d G 9 S Z W 1 v d m V k Q 2 9 s d W 1 u c z E u e 1 V B R E 1 P T l k s M j Y 1 M X 0 m c X V v d D s s J n F 1 b 3 Q 7 U 2 V j d G l v b j E v T l N E V U h f M j A y M V 9 U Y W I v Q X V 0 b 1 J l b W 9 2 Z W R D b 2 x 1 b W 5 z M S 5 7 V U F E Q l d I T y w y N j U y f S Z x d W 9 0 O y w m c X V v d D t T Z W N 0 a W 9 u M S 9 O U 0 R V S F 8 y M D I x X 1 R h Y i 9 B d X R v U m V t b 3 Z l Z E N v b H V t b n M x L n t V Q U R Q T E F D R S w y N j U z f S Z x d W 9 0 O y w m c X V v d D t T Z W N 0 a W 9 u M S 9 O U 0 R V S F 8 y M D I x X 1 R h Y i 9 B d X R v U m V t b 3 Z l Z E N v b H V t b n M x L n t V Q U R C V U 5 E L D I 2 N T R 9 J n F 1 b 3 Q 7 L C Z x d W 9 0 O 1 N l Y 3 R p b 2 4 x L 0 5 T R F V I X z I w M j F f V G F i L 0 F 1 d G 9 S Z W 1 v d m V k Q 2 9 s d W 1 u c z E u e 1 V B R E N B R y w y N j U 1 f S Z x d W 9 0 O y w m c X V v d D t T Z W N 0 a W 9 u M S 9 O U 0 R V S F 8 y M D I x X 1 R h Y i 9 B d X R v U m V t b 3 Z l Z E N v b H V t b n M x L n t V Q U R G V 0 h P L D I 2 N T Z 9 J n F 1 b 3 Q 7 L C Z x d W 9 0 O 1 N l Y 3 R p b 2 4 x L 0 5 T R F V I X z I w M j F f V G F i L 0 F 1 d G 9 S Z W 1 v d m V k Q 2 9 s d W 1 u c z E u e 1 V B R E Z S R C w y N j U 3 f S Z x d W 9 0 O y w m c X V v d D t T Z W N 0 a W 9 u M S 9 O U 0 R V S F 8 y M D I x X 1 R h Y i 9 B d X R v U m V t b 3 Z l Z E N v b H V t b n M x L n t D Q U R S S 0 1 B U k o y L D I 2 N T h 9 J n F 1 b 3 Q 7 L C Z x d W 9 0 O 1 N l Y 3 R p b 2 4 x L 0 5 T R F V I X z I w M j F f V G F i L 0 F 1 d G 9 S Z W 1 v d m V k Q 2 9 s d W 1 u c z E u e 0 N B R F J L Q 0 9 D T j I s M j Y 1 O X 0 m c X V v d D s s J n F 1 b 3 Q 7 U 2 V j d G l v b j E v T l N E V U h f M j A y M V 9 U Y W I v Q X V 0 b 1 J l b W 9 2 Z W R D b 2 x 1 b W 5 z M S 5 7 Q 0 F E U k t I R V J O M i w y N j Y w f S Z x d W 9 0 O y w m c X V v d D t T Z W N 0 a W 9 u M S 9 O U 0 R V S F 8 y M D I x X 1 R h Y i 9 B d X R v U m V t b 3 Z l Z E N v b H V t b n M x L n t D Q U R S S 0 h B T E w y L D I 2 N j F 9 J n F 1 b 3 Q 7 L C Z x d W 9 0 O 1 N l Y 3 R p b 2 4 x L 0 5 T R F V I X z I w M j F f V G F i L 0 F 1 d G 9 S Z W 1 v d m V k Q 2 9 s d W 1 u c z E u e 0 N B R F J L S U 5 I T D I s M j Y 2 M n 0 m c X V v d D s s J n F 1 b 3 Q 7 U 2 V j d G l v b j E v T l N E V U h f M j A y M V 9 U Y W I v Q X V 0 b 1 J l b W 9 2 Z W R D b 2 x 1 b W 5 z M S 5 7 Q 0 F E U k t N R V R I M i w y N j Y z f S Z x d W 9 0 O y w m c X V v d D t T Z W N 0 a W 9 u M S 9 O U 0 R V S F 8 y M D I x X 1 R h Y i 9 B d X R v U m V t b 3 Z l Z E N v b H V t b n M x L n t D Q V N V U F J P Q i w y N j Y 0 f S Z x d W 9 0 O y w m c X V v d D t T Z W N 0 a W 9 u M S 9 O U 0 R V S F 8 y M D I x X 1 R h Y i 9 B d X R v U m V t b 3 Z l Z E N v b H V t b n M x L n t D Q V N V U k N W U i w y N j Y 1 f S Z x d W 9 0 O y w m c X V v d D t T Z W N 0 a W 9 u M S 9 O U 0 R V S F 8 y M D I x X 1 R h Y i 9 B d X R v U m V t b 3 Z l Z E N v b H V t b n M x L n t D Q U 1 I U F J P Q i w y N j Y 2 f S Z x d W 9 0 O y w m c X V v d D t T Z W N 0 a W 9 u M S 9 O U 0 R V S F 8 y M D I x X 1 R h Y i 9 B d X R v U m V t b 3 Z l Z E N v b H V t b n M x L n t D Q U 1 I U k N W U i w y N j Y 3 f S Z x d W 9 0 O y w m c X V v d D t T Z W N 0 a W 9 u M S 9 O U 0 R V S F 8 y M D I x X 1 R h Y i 9 B d X R v U m V t b 3 Z l Z E N v b H V t b n M x L n t L U k F U R V Z F U i w y N j Y 4 f S Z x d W 9 0 O y w m c X V v d D t T Z W N 0 a W 9 u M S 9 O U 0 R V S F 8 y M D I x X 1 R h Y i 9 B d X R v U m V t b 3 Z l Z E N v b H V t b n M x L n t L U k F U U k V D L D I 2 N j l 9 J n F 1 b 3 Q 7 L C Z x d W 9 0 O 1 N l Y 3 R p b 2 4 x L 0 5 T R F V I X z I w M j F f V G F i L 0 F 1 d G 9 S Z W 1 v d m V k Q 2 9 s d W 1 u c z E u e 1 Z B U E F O W U V W U i w y N j c w f S Z x d W 9 0 O y w m c X V v d D t T Z W N 0 a W 9 u M S 9 O U 0 R V S F 8 y M D I x X 1 R h Y i 9 B d X R v U m V t b 3 Z l Z E N v b H V t b n M x L n t W Q V B B T l l S R U M s M j Y 3 M X 0 m c X V v d D s s J n F 1 b 3 Q 7 U 2 V j d G l v b j E v T l N E V U h f M j A y M V 9 U Y W I v Q X V 0 b 1 J l b W 9 2 Z W R D b 2 x 1 b W 5 z M S 5 7 V k F Q T k l D R V Z S L D I 2 N z J 9 J n F 1 b 3 Q 7 L C Z x d W 9 0 O 1 N l Y 3 R p b 2 4 x L 0 5 T R F V I X z I w M j F f V G F i L 0 F 1 d G 9 S Z W 1 v d m V k Q 2 9 s d W 1 u c z E u e 1 Z B U E 5 J Q 1 J F Q y w y N j c z f S Z x d W 9 0 O y w m c X V v d D t T Z W N 0 a W 9 u M S 9 O U 0 R V S F 8 y M D I x X 1 R h Y i 9 B d X R v U m V t b 3 Z l Z E N v b H V t b n M x L n t W Q V B N U k p F V l I s M j Y 3 N H 0 m c X V v d D s s J n F 1 b 3 Q 7 U 2 V j d G l v b j E v T l N E V U h f M j A y M V 9 U Y W I v Q X V 0 b 1 J l b W 9 2 Z W R D b 2 x 1 b W 5 z M S 5 7 V k F Q T V J K U k V D L D I 2 N z V 9 J n F 1 b 3 Q 7 L C Z x d W 9 0 O 1 N l Y 3 R p b 2 4 x L 0 5 T R F V I X z I w M j F f V G F i L 0 F 1 d G 9 S Z W 1 v d m V k Q 2 9 s d W 1 u c z E u e 1 Z B U E Z M V k V W U i w y N j c 2 f S Z x d W 9 0 O y w m c X V v d D t T Z W N 0 a W 9 u M S 9 O U 0 R V S F 8 y M D I x X 1 R h Y i 9 B d X R v U m V t b 3 Z l Z E N v b H V t b n M x L n t W Q V B G T F Z S R U M s M j Y 3 N 3 0 m c X V v d D s s J n F 1 b 3 Q 7 U 2 V j d G l v b j E v T l N E V U h f M j A y M V 9 U Y W I v Q X V 0 b 1 J l b W 9 2 Z W R D b 2 x 1 b W 5 z M S 5 7 U 1 l O T V J K R V Z S L D I 2 N z h 9 J n F 1 b 3 Q 7 L C Z x d W 9 0 O 1 N l Y 3 R p b 2 4 x L 0 5 T R F V I X z I w M j F f V G F i L 0 F 1 d G 9 S Z W 1 v d m V k Q 2 9 s d W 1 u c z E u e 1 N Z T k 1 S S l J F Q y w y N j c 5 f S Z x d W 9 0 O y w m c X V v d D t T Z W N 0 a W 9 u M S 9 O U 0 R V S F 8 y M D I x X 1 R h Y i 9 B d X R v U m V t b 3 Z l Z E N v b H V t b n M x L n t T W U 5 T V E 1 F V l I s M j Y 4 M H 0 m c X V v d D s s J n F 1 b 3 Q 7 U 2 V j d G l v b j E v T l N E V U h f M j A y M V 9 U Y W I v Q X V 0 b 1 J l b W 9 2 Z W R D b 2 x 1 b W 5 z M S 5 7 U 1 l O U 1 R N U k V D L D I 2 O D F 9 J n F 1 b 3 Q 7 L C Z x d W 9 0 O 1 N l Y 3 R p b 2 4 x L 0 5 T R F V I X z I w M j F f V G F i L 0 F 1 d G 9 S Z W 1 v d m V k Q 2 9 s d W 1 u c z E u e 0 l S S 1 J B V F J F Q y w y N j g y f S Z x d W 9 0 O y w m c X V v d D t T Z W N 0 a W 9 u M S 9 O U 0 R V S F 8 y M D I x X 1 R h Y i 9 B d X R v U m V t b 3 Z l Z E N v b H V t b n M x L n t J S U t S Q V R S R U M s M j Y 4 M 3 0 m c X V v d D s s J n F 1 b 3 Q 7 U 2 V j d G l v b j E v T l N E V U h f M j A y M V 9 U Y W I v Q X V 0 b 1 J l b W 9 2 Z W R D b 2 x 1 b W 5 z M S 5 7 S V J W Q V B B T l l S R U M s M j Y 4 N H 0 m c X V v d D s s J n F 1 b 3 Q 7 U 2 V j d G l v b j E v T l N E V U h f M j A y M V 9 U Y W I v Q X V 0 b 1 J l b W 9 2 Z W R D b 2 x 1 b W 5 z M S 5 7 S U l W Q V B B T l l S R U M s M j Y 4 N X 0 m c X V v d D s s J n F 1 b 3 Q 7 U 2 V j d G l v b j E v T l N E V U h f M j A y M V 9 U Y W I v Q X V 0 b 1 J l b W 9 2 Z W R D b 2 x 1 b W 5 z M S 5 7 S V J W Q V B O S U N S R U M s M j Y 4 N n 0 m c X V v d D s s J n F 1 b 3 Q 7 U 2 V j d G l v b j E v T l N E V U h f M j A y M V 9 U Y W I v Q X V 0 b 1 J l b W 9 2 Z W R D b 2 x 1 b W 5 z M S 5 7 S U l W Q V B O S U N S R U M s M j Y 4 N 3 0 m c X V v d D s s J n F 1 b 3 Q 7 U 2 V j d G l v b j E v T l N E V U h f M j A y M V 9 U Y W I v Q X V 0 b 1 J l b W 9 2 Z W R D b 2 x 1 b W 5 z M S 5 7 S V J W Q V B N U k p S R U M s M j Y 4 O H 0 m c X V v d D s s J n F 1 b 3 Q 7 U 2 V j d G l v b j E v T l N E V U h f M j A y M V 9 U Y W I v Q X V 0 b 1 J l b W 9 2 Z W R D b 2 x 1 b W 5 z M S 5 7 S U l W Q V B N U k p S R U M s M j Y 4 O X 0 m c X V v d D s s J n F 1 b 3 Q 7 U 2 V j d G l v b j E v T l N E V U h f M j A y M V 9 U Y W I v Q X V 0 b 1 J l b W 9 2 Z W R D b 2 x 1 b W 5 z M S 5 7 S V J W Q V B G T F Z S R U M s M j Y 5 M H 0 m c X V v d D s s J n F 1 b 3 Q 7 U 2 V j d G l v b j E v T l N E V U h f M j A y M V 9 U Y W I v Q X V 0 b 1 J l b W 9 2 Z W R D b 2 x 1 b W 5 z M S 5 7 S U l W Q V B G T F Z S R U M s M j Y 5 M X 0 m c X V v d D s s J n F 1 b 3 Q 7 U 2 V j d G l v b j E v T l N E V U h f M j A y M V 9 U Y W I v Q X V 0 b 1 J l b W 9 2 Z W R D b 2 x 1 b W 5 z M S 5 7 S V J T W U 5 N U k p S R U M s M j Y 5 M n 0 m c X V v d D s s J n F 1 b 3 Q 7 U 2 V j d G l v b j E v T l N E V U h f M j A y M V 9 U Y W I v Q X V 0 b 1 J l b W 9 2 Z W R D b 2 x 1 b W 5 z M S 5 7 S U l T W U 5 N U k p S R U M s M j Y 5 M 3 0 m c X V v d D s s J n F 1 b 3 Q 7 U 2 V j d G l v b j E v T l N E V U h f M j A y M V 9 U Y W I v Q X V 0 b 1 J l b W 9 2 Z W R D b 2 x 1 b W 5 z M S 5 7 S V J T W U 5 T V E 1 S R U M s M j Y 5 N H 0 m c X V v d D s s J n F 1 b 3 Q 7 U 2 V j d G l v b j E v T l N E V U h f M j A y M V 9 U Y W I v Q X V 0 b 1 J l b W 9 2 Z W R D b 2 x 1 b W 5 z M S 5 7 S U l T W U 5 T V E 1 S R U M s M j Y 5 N X 0 m c X V v d D s s J n F 1 b 3 Q 7 U 2 V j d G l v b j E v T l N E V U h f M j A y M V 9 U Y W I v Q X V 0 b 1 J l b W 9 2 Z W R D b 2 x 1 b W 5 z M S 5 7 Q 0 F T V V B S T 0 I y L D I 2 O T Z 9 J n F 1 b 3 Q 7 L C Z x d W 9 0 O 1 N l Y 3 R p b 2 4 x L 0 5 T R F V I X z I w M j F f V G F i L 0 F 1 d G 9 S Z W 1 v d m V k Q 2 9 s d W 1 u c z E u e 1 J D V l l T V U J Q U k I s M j Y 5 N 3 0 m c X V v d D s s J n F 1 b 3 Q 7 U 2 V j d G l v b j E v T l N E V U h f M j A y M V 9 U Y W I v Q X V 0 b 1 J l b W 9 2 Z W R D b 2 x 1 b W 5 z M S 5 7 Q 0 F N S F B S T 0 I y L D I 2 O T h 9 J n F 1 b 3 Q 7 L C Z x d W 9 0 O 1 N l Y 3 R p b 2 4 x L 0 5 T R F V I X z I w M j F f V G F i L 0 F 1 d G 9 S Z W 1 v d m V k Q 2 9 s d W 1 u c z E u e 1 J D V l l N S F B S Q i w y N j k 5 f S Z x d W 9 0 O y w m c X V v d D t T Z W N 0 a W 9 u M S 9 O U 0 R V S F 8 y M D I x X 1 R h Y i 9 B d X R v U m V t b 3 Z l Z E N v b H V t b n M x L n t B T E 1 B V F l S M i w y N z A w f S Z x d W 9 0 O y w m c X V v d D t T Z W N 0 a W 9 u M S 9 O U 0 R V S F 8 y M D I x X 1 R h Y i 9 B d X R v U m V t b 3 Z l Z E N v b H V t b n M x L n t P U E 1 B V F l S M i w y N z A x f S Z x d W 9 0 O y w m c X V v d D t T Z W N 0 a W 9 u M S 9 O U 0 R V S F 8 y M D I x X 1 R h Y i 9 B d X R v U m V t b 3 Z l Z E N v b H V t b n M x L n t B T E 9 Q T U F U W V I s M j c w M n 0 m c X V v d D s s J n F 1 b 3 Q 7 U 2 V j d G l v b j E v T l N E V U h f M j A y M V 9 U Y W I v Q X V 0 b 1 J l b W 9 2 Z W R D b 2 x 1 b W 5 z M S 5 7 S 1 J B V E 9 N R k x B R y w y N z A z f S Z x d W 9 0 O y w m c X V v d D t T Z W N 0 a W 9 u M S 9 O U 0 R V S F 8 y M D I x X 1 R h Y i 9 B d X R v U m V t b 3 Z l Z E N v b H V t b n M x L n t L U k F U T 0 1 Z U i w y N z A 0 f S Z x d W 9 0 O y w m c X V v d D t T Z W N 0 a W 9 u M S 9 O U 0 R V S F 8 y M D I x X 1 R h Y i 9 B d X R v U m V t b 3 Z l Z E N v b H V t b n M x L n t L U k F U T 0 1 N T 0 4 s M j c w N X 0 m c X V v d D s s J n F 1 b 3 Q 7 U 2 V j d G l v b j E v T l N E V U h f M j A y M V 9 U Y W I v Q X V 0 b 1 J l b W 9 2 Z W R D b 2 x 1 b W 5 z M S 5 7 V k F Q Q U 5 Z R k x B R y w y N z A 2 f S Z x d W 9 0 O y w m c X V v d D t T Z W N 0 a W 9 u M S 9 O U 0 R V S F 8 y M D I x X 1 R h Y i 9 B d X R v U m V t b 3 Z l Z E N v b H V t b n M x L n t W Q V B B T l l Z U i w y N z A 3 f S Z x d W 9 0 O y w m c X V v d D t T Z W N 0 a W 9 u M S 9 O U 0 R V S F 8 y M D I x X 1 R h Y i 9 B d X R v U m V t b 3 Z l Z E N v b H V t b n M x L n t W Q V B B T l l N T 0 4 s M j c w O H 0 m c X V v d D s s J n F 1 b 3 Q 7 U 2 V j d G l v b j E v T l N E V U h f M j A y M V 9 U Y W I v Q X V 0 b 1 J l b W 9 2 Z W R D b 2 x 1 b W 5 z M S 5 7 V k F Q T k l D R k x B R y w y N z A 5 f S Z x d W 9 0 O y w m c X V v d D t T Z W N 0 a W 9 u M S 9 O U 0 R V S F 8 y M D I x X 1 R h Y i 9 B d X R v U m V t b 3 Z l Z E N v b H V t b n M x L n t W Q V B O S U N Z U i w y N z E w f S Z x d W 9 0 O y w m c X V v d D t T Z W N 0 a W 9 u M S 9 O U 0 R V S F 8 y M D I x X 1 R h Y i 9 B d X R v U m V t b 3 Z l Z E N v b H V t b n M x L n t W Q V B O S U N N T 0 4 s M j c x M X 0 m c X V v d D s s J n F 1 b 3 Q 7 U 2 V j d G l v b j E v T l N E V U h f M j A y M V 9 U Y W I v Q X V 0 b 1 J l b W 9 2 Z W R D b 2 x 1 b W 5 z M S 5 7 V E 9 C T l Z B U E Z M Q U c s M j c x M n 0 m c X V v d D s s J n F 1 b 3 Q 7 U 2 V j d G l v b j E v T l N E V U h f M j A y M V 9 U Y W I v Q X V 0 b 1 J l b W 9 2 Z W R D b 2 x 1 b W 5 z M S 5 7 V E 9 C T l Z B U F l S L D I 3 M T N 9 J n F 1 b 3 Q 7 L C Z x d W 9 0 O 1 N l Y 3 R p b 2 4 x L 0 5 T R F V I X z I w M j F f V G F i L 0 F 1 d G 9 S Z W 1 v d m V k Q 2 9 s d W 1 u c z E u e 1 R P Q k 5 W Q V B N T 0 4 s M j c x N H 0 m c X V v d D s s J n F 1 b 3 Q 7 U 2 V j d G l v b j E v T l N E V U h f M j A y M V 9 U Y W I v Q X V 0 b 1 J l b W 9 2 Z W R D b 2 x 1 b W 5 z M S 5 7 V E 9 C V k F Q T 0 5 M L D I 3 M T V 9 J n F 1 b 3 Q 7 L C Z x d W 9 0 O 1 N l Y 3 R p b 2 4 x L 0 5 T R F V I X z I w M j F f V G F i L 0 F 1 d G 9 S Z W 1 v d m V k Q 2 9 s d W 1 u c z E u e 1 Z B U E Z M V k Z M Q U c s M j c x N n 0 m c X V v d D s s J n F 1 b 3 Q 7 U 2 V j d G l v b j E v T l N E V U h f M j A y M V 9 U Y W I v Q X V 0 b 1 J l b W 9 2 Z W R D b 2 x 1 b W 5 z M S 5 7 V E 9 C Q 0 l H V k F Q L D I 3 M T d 9 J n F 1 b 3 Q 7 L C Z x d W 9 0 O 1 N l Y 3 R p b 2 4 x L 0 5 T R F V I X z I w M j F f V G F i L 0 F 1 d G 9 S Z W 1 v d m V k Q 2 9 s d W 1 u c z E u e 1 Z B U E Z M V l l S L D I 3 M T h 9 J n F 1 b 3 Q 7 L C Z x d W 9 0 O 1 N l Y 3 R p b 2 4 x L 0 5 T R F V I X z I w M j F f V G F i L 0 F 1 d G 9 S Z W 1 v d m V k Q 2 9 s d W 1 u c z E u e 1 Z B U E Z M V k 1 P T i w y N z E 5 f S Z x d W 9 0 O y w m c X V v d D t T Z W N 0 a W 9 u M S 9 O U 0 R V S F 8 y M D I x X 1 R h Y i 9 B d X R v U m V t b 3 Z l Z E N v b H V t b n M x L n t W Q V B N U k p G T E F H L D I 3 M j B 9 J n F 1 b 3 Q 7 L C Z x d W 9 0 O 1 N l Y 3 R p b 2 4 x L 0 5 T R F V I X z I w M j F f V G F i L 0 F 1 d G 9 S Z W 1 v d m V k Q 2 9 s d W 1 u c z E u e 1 Z B U E 1 S S l l S L D I 3 M j F 9 J n F 1 b 3 Q 7 L C Z x d W 9 0 O 1 N l Y 3 R p b 2 4 x L 0 5 T R F V I X z I w M j F f V G F i L 0 F 1 d G 9 S Z W 1 v d m V k Q 2 9 s d W 1 u c z E u e 1 Z B U E 1 S S k 1 P T i w y N z I y f S Z x d W 9 0 O y w m c X V v d D t T Z W N 0 a W 9 u M S 9 O U 0 R V S F 8 y M D I x X 1 R h Y i 9 B d X R v U m V t b 3 Z l Z E N v b H V t b n M x L n t N U k p N T 0 5 W Q V A s M j c y M 3 0 m c X V v d D s s J n F 1 b 3 Q 7 U 2 V j d G l v b j E v T l N E V U h f M j A y M V 9 U Y W I v Q X V 0 b 1 J l b W 9 2 Z W R D b 2 x 1 b W 5 z M S 5 7 V k F Q V F l Q R U 1 P T i w y N z I 0 f S Z x d W 9 0 O y w m c X V v d D t T Z W N 0 a W 9 u M S 9 O U 0 R V S F 8 y M D I x X 1 R h Y i 9 B d X R v U m V t b 3 Z l Z E N v b H V t b n M x L n t W Q V B O V U 1 U W V B F L D I 3 M j V 9 J n F 1 b 3 Q 7 L C Z x d W 9 0 O 1 N l Y 3 R p b 2 4 x L 0 5 T R F V I X z I w M j F f V G F i L 0 F 1 d G 9 S Z W 1 v d m V k Q 2 9 s d W 1 u c z E u e 1 N Z T k 1 S S k Z M Q U c s M j c y N n 0 m c X V v d D s s J n F 1 b 3 Q 7 U 2 V j d G l v b j E v T l N E V U h f M j A y M V 9 U Y W I v Q X V 0 b 1 J l b W 9 2 Z W R D b 2 x 1 b W 5 z M S 5 7 U 1 l O T V J K W V I s M j c y N 3 0 m c X V v d D s s J n F 1 b 3 Q 7 U 2 V j d G l v b j E v T l N E V U h f M j A y M V 9 U Y W I v Q X V 0 b 1 J l b W 9 2 Z W R D b 2 x 1 b W 5 z M S 5 7 U 1 l O T V J K T U 9 O L D I 3 M j h 9 J n F 1 b 3 Q 7 L C Z x d W 9 0 O 1 N l Y 3 R p b 2 4 x L 0 5 T R F V I X z I w M j F f V G F i L 0 F 1 d G 9 S Z W 1 v d m V k Q 2 9 s d W 1 u c z E u e 1 N Z T l N U T U Z M Q U c s M j c y O X 0 m c X V v d D s s J n F 1 b 3 Q 7 U 2 V j d G l v b j E v T l N E V U h f M j A y M V 9 U Y W I v Q X V 0 b 1 J l b W 9 2 Z W R D b 2 x 1 b W 5 z M S 5 7 U 1 l O U 1 R N W V I s M j c z M H 0 m c X V v d D s s J n F 1 b 3 Q 7 U 2 V j d G l v b j E v T l N E V U h f M j A y M V 9 U Y W I v Q X V 0 b 1 J l b W 9 2 Z W R D b 2 x 1 b W 5 z M S 5 7 U 1 l O U 1 R N T U 9 O L D I 3 M z F 9 J n F 1 b 3 Q 7 L C Z x d W 9 0 O 1 N l Y 3 R p b 2 4 x L 0 5 T R F V I X z I w M j F f V G F i L 0 F 1 d G 9 S Z W 1 v d m V k Q 2 9 s d W 1 u c z E u e 0 1 N R 0 V U T U o s M j c z M n 0 m c X V v d D s s J n F 1 b 3 Q 7 U 2 V j d G l v b j E v T l N E V U h f M j A y M V 9 U Y W I v Q X V 0 b 1 J l b W 9 2 Z W R D b 2 x 1 b W 5 z M S 5 7 T U 1 C V F J F Q z E s M j c z M 3 0 m c X V v d D s s J n F 1 b 3 Q 7 U 2 V j d G l v b j E v T l N E V U h f M j A y M V 9 U Y W I v Q X V 0 b 1 J l b W 9 2 Z W R D b 2 x 1 b W 5 z M S 5 7 T U 1 C V F B Z U i w y N z M 0 f S Z x d W 9 0 O y w m c X V v d D t T Z W N 0 a W 9 u M S 9 O U 0 R V S F 8 y M D I x X 1 R h Y i 9 B d X R v U m V t b 3 Z l Z E N v b H V t b n M x L n t N T U J U U k V D M i w y N z M 1 f S Z x d W 9 0 O y w m c X V v d D t T Z W N 0 a W 9 u M S 9 O U 0 R V S F 8 y M D I x X 1 R h Y i 9 B d X R v U m V t b 3 Z l Z E N v b H V t b n M x L n t N T U J U M z B E W S w y N z M 2 f S Z x d W 9 0 O y w m c X V v d D t T Z W N 0 a W 9 u M S 9 O U 0 R V S F 8 y M D I x X 1 R h Y i 9 B d X R v U m V t b 3 Z l Z E N v b H V t b n M x L n t N T U J U R E l T U C w y N z M 3 f S Z x d W 9 0 O y w m c X V v d D t T Z W N 0 a W 9 u M S 9 O U 0 R V S F 8 y M D I x X 1 R h Y i 9 B d X R v U m V t b 3 Z l Z E N v b H V t b n M x L n t N T U J K T 0 l O V C w y N z M 4 f S Z x d W 9 0 O y w m c X V v d D t T Z W N 0 a W 9 u M S 9 O U 0 R V S F 8 y M D I x X 1 R h Y i 9 B d X R v U m V t b 3 Z l Z E N v b H V t b n M x L n t N T U J M T 0 9 T R S w y N z M 5 f S Z x d W 9 0 O y w m c X V v d D t T Z W N 0 a W 9 u M S 9 O U 0 R V S F 8 y M D I x X 1 R h Y i 9 B d X R v U m V t b 3 Z l Z E N v b H V t b n M x L n t N T U J P V E h F U i w y N z Q w f S Z x d W 9 0 O y w m c X V v d D t T Z W N 0 a W 9 u M S 9 O U 0 R V S F 8 y M D I x X 1 R h Y i 9 B d X R v U m V t b 3 Z l Z E N v b H V t b n M x L n t N T U p O V E 5 V T T E s M j c 0 M X 0 m c X V v d D s s J n F 1 b 3 Q 7 U 2 V j d G l v b j E v T l N E V U h f M j A y M V 9 U Y W I v Q X V 0 b 1 J l b W 9 2 Z W R D b 2 x 1 b W 5 z M S 5 7 T U 1 K T l B D V E I x L D I 3 N D J 9 J n F 1 b 3 Q 7 L C Z x d W 9 0 O 1 N l Y 3 R p b 2 4 x L 0 5 T R F V I X z I w M j F f V G F i L 0 F 1 d G 9 S Z W 1 v d m V k Q 2 9 s d W 1 u c z E u e 0 1 N S k 5 Q Q 0 F U M S w y N z Q z f S Z x d W 9 0 O y w m c X V v d D t T Z W N 0 a W 9 u M S 9 O U 0 R V S F 8 y M D I x X 1 R h Y i 9 B d X R v U m V t b 3 Z l Z E N v b H V t b n M x L n t N T U x T V U 5 J V D E s M j c 0 N H 0 m c X V v d D s s J n F 1 b 3 Q 7 U 2 V j d G l v b j E v T l N E V U h f M j A y M V 9 U Y W I v Q X V 0 b 1 J l b W 9 2 Z W R D b 2 x 1 b W 5 z M S 5 7 T U 1 M U 0 d N U z E s M j c 0 N X 0 m c X V v d D s s J n F 1 b 3 Q 7 U 2 V j d G l v b j E v T l N E V U h f M j A y M V 9 U Y W I v Q X V 0 b 1 J l b W 9 2 Z W R D b 2 x 1 b W 5 z M S 5 7 T U 1 M U z E w R 0 0 x L D I 3 N D Z 9 J n F 1 b 3 Q 7 L C Z x d W 9 0 O 1 N l Y 3 R p b 2 4 x L 0 5 T R F V I X z I w M j F f V G F i L 0 F 1 d G 9 S Z W 1 v d m V k Q 2 9 s d W 1 u c z E u e 0 1 N T F N P W l M x L D I 3 N D d 9 J n F 1 b 3 Q 7 L C Z x d W 9 0 O 1 N l Y 3 R p b 2 4 x L 0 5 T R F V I X z I w M j F f V G F i L 0 F 1 d G 9 S Z W 1 v d m V k Q 2 9 s d W 1 u c z E u e 0 1 N T F N M Q l M x L D I 3 N D h 9 J n F 1 b 3 Q 7 L C Z x d W 9 0 O 1 N l Y 3 R p b 2 4 x L 0 5 T R F V I X z I w M j F f V G F i L 0 F 1 d G 9 S Z W 1 v d m V k Q 2 9 s d W 1 u c z E u e 0 1 N T F N Q Q 1 R C M S w y N z Q 5 f S Z x d W 9 0 O y w m c X V v d D t T Z W N 0 a W 9 u M S 9 O U 0 R V S F 8 y M D I x X 1 R h Y i 9 B d X R v U m V t b 3 Z l Z E N v b H V t b n M x L n t N T U x T U E N B V D E s M j c 1 M H 0 m c X V v d D s s J n F 1 b 3 Q 7 U 2 V j d G l v b j E v T l N E V U h f M j A y M V 9 U Y W I v Q X V 0 b 1 J l b W 9 2 Z W R D b 2 x 1 b W 5 z M S 5 7 T U 1 C V V l X S E 8 x L D I 3 N T F 9 J n F 1 b 3 Q 7 L C Z x d W 9 0 O 1 N l Y 3 R p b 2 4 x L 0 5 T R F V I X z I w M j F f V G F i L 0 F 1 d G 9 S Z W 1 v d m V k Q 2 9 s d W 1 u c z E u e 0 1 N Q l B M Q U N F M S w y N z U y f S Z x d W 9 0 O y w m c X V v d D t T Z W N 0 a W 9 u M S 9 O U 0 R V S F 8 y M D I x X 1 R h Y i 9 B d X R v U m V t b 3 Z l Z E N v b H V t b n M x L n t N T U J Q T E 9 T U D I s M j c 1 M 3 0 m c X V v d D s s J n F 1 b 3 Q 7 U 2 V j d G l v b j E v T l N E V U h f M j A y M V 9 U Y W I v Q X V 0 b 1 J l b W 9 2 Z W R D b 2 x 1 b W 5 z M S 5 7 T U 1 C Q V R K T 0 I x L D I 3 N T R 9 J n F 1 b 3 Q 7 L C Z x d W 9 0 O 1 N l Y 3 R p b 2 4 x L 0 5 T R F V I X z I w M j F f V G F i L 0 F 1 d G 9 S Z W 1 v d m V k Q 2 9 s d W 1 u c z E u e 0 1 N Q k N M T 1 N F L D I 3 N T V 9 J n F 1 b 3 Q 7 L C Z x d W 9 0 O 1 N l Y 3 R p b 2 4 x L 0 5 T R F V I X z I w M j F f V G F i L 0 F 1 d G 9 S Z W 1 v d m V k Q 2 9 s d W 1 u c z E u e 0 1 N Q l N F T E w s M j c 1 N n 0 m c X V v d D s s J n F 1 b 3 Q 7 U 2 V j d G l v b j E v T l N E V U h f M j A y M V 9 U Y W I v Q X V 0 b 1 J l b W 9 2 Z W R D b 2 x 1 b W 5 z M S 5 7 T U 1 C R 0 l W R S w y N z U 3 f S Z x d W 9 0 O y w m c X V v d D t T Z W N 0 a W 9 u M S 9 O U 0 R V S F 8 y M D I x X 1 R h Y i 9 B d X R v U m V t b 3 Z l Z E N v b H V t b n M x L n t N T V R S Q U R F L D I 3 N T h 9 J n F 1 b 3 Q 7 L C Z x d W 9 0 O 1 N l Y 3 R p b 2 4 x L 0 5 T R F V I X z I w M j F f V G F i L 0 F 1 d G 9 S Z W 1 v d m V k Q 2 9 s d W 1 u c z E u e 0 1 N V F J E M z B E L D I 3 N T l 9 J n F 1 b 3 Q 7 L C Z x d W 9 0 O 1 N l Y 3 R p b 2 4 x L 0 5 T R F V I X z I w M j F f V G F i L 0 F 1 d G 9 S Z W 1 v d m V k Q 2 9 s d W 1 u c z E u e 0 1 N V F J E U k V D L D I 3 N j B 9 J n F 1 b 3 Q 7 L C Z x d W 9 0 O 1 N l Y 3 R p b 2 4 x L 0 5 T R F V I X z I w M j F f V G F i L 0 F 1 d G 9 S Z W 1 v d m V k Q 2 9 s d W 1 u c z E u e 0 1 N V D M w R l J R L D I 3 N j F 9 J n F 1 b 3 Q 7 L C Z x d W 9 0 O 1 N l Y 3 R p b 2 4 x L 0 5 T R F V I X z I w M j F f V G F i L 0 F 1 d G 9 S Z W 1 v d m V k Q 2 9 s d W 1 u c z E u e 0 1 N V E p P S U 5 U L D I 3 N j J 9 J n F 1 b 3 Q 7 L C Z x d W 9 0 O 1 N l Y 3 R p b 2 4 x L 0 5 T R F V I X z I w M j F f V G F i L 0 F 1 d G 9 S Z W 1 v d m V k Q 2 9 s d W 1 u c z E u e 0 1 N V E x P T 1 N F L D I 3 N j N 9 J n F 1 b 3 Q 7 L C Z x d W 9 0 O 1 N l Y 3 R p b 2 4 x L 0 5 T R F V I X z I w M j F f V G F i L 0 F 1 d G 9 S Z W 1 v d m V k Q 2 9 s d W 1 u c z E u e 0 1 N V E 9 U S E V S L D I 3 N j R 9 J n F 1 b 3 Q 7 L C Z x d W 9 0 O 1 N l Y 3 R p b 2 4 x L 0 5 T R F V I X z I w M j F f V G F i L 0 F 1 d G 9 S Z W 1 v d m V k Q 2 9 s d W 1 u c z E u e 0 1 N V E p O V E 5 N M S w y N z Y 1 f S Z x d W 9 0 O y w m c X V v d D t T Z W N 0 a W 9 u M S 9 O U 0 R V S F 8 y M D I x X 1 R h Y i 9 B d X R v U m V t b 3 Z l Z E N v b H V t b n M x L n t N T V R K V 1 J D Q j E s M j c 2 N n 0 m c X V v d D s s J n F 1 b 3 Q 7 U 2 V j d G l v b j E v T l N E V U h f M j A y M V 9 U Y W I v Q X V 0 b 1 J l b W 9 2 Z W R D b 2 x 1 b W 5 z M S 5 7 T U 1 U S l d S V E g x L D I 3 N j d 9 J n F 1 b 3 Q 7 L C Z x d W 9 0 O 1 N l Y 3 R p b 2 4 x L 0 5 T R F V I X z I w M j F f V G F i L 0 F 1 d G 9 S Z W 1 v d m V k Q 2 9 s d W 1 u c z E u e 0 1 N V E x V T k l U M S w y N z Y 4 f S Z x d W 9 0 O y w m c X V v d D t T Z W N 0 a W 9 u M S 9 O U 0 R V S F 8 y M D I x X 1 R h Y i 9 B d X R v U m V t b 3 Z l Z E N v b H V t b n M x L n t N T V R M R 0 1 T M S w y N z Y 5 f S Z x d W 9 0 O y w m c X V v d D t T Z W N 0 a W 9 u M S 9 O U 0 R V S F 8 y M D I x X 1 R h Y i 9 B d X R v U m V t b 3 Z l Z E N v b H V t b n M x L n t N T V R M T 1 p T M S w y N z c w f S Z x d W 9 0 O y w m c X V v d D t T Z W N 0 a W 9 u M S 9 O U 0 R V S F 8 y M D I x X 1 R h Y i 9 B d X R v U m V t b 3 Z l Z E N v b H V t b n M x L n t N T V R M V 1 J D Q j E s M j c 3 M X 0 m c X V v d D s s J n F 1 b 3 Q 7 U 2 V j d G l v b j E v T l N E V U h f M j A y M V 9 U Y W I v Q X V 0 b 1 J l b W 9 2 Z W R D b 2 x 1 b W 5 z M S 5 7 T U 1 U T F d S V E g x L D I 3 N z J 9 J n F 1 b 3 Q 7 L C Z x d W 9 0 O 1 N l Y 3 R p b 2 4 x L 0 5 T R F V I X z I w M j F f V G F i L 0 F 1 d G 9 S Z W 1 v d m V k Q 2 9 s d W 1 u c z E u e 0 1 N V F J E V 0 h P L D I 3 N z N 9 J n F 1 b 3 Q 7 L C Z x d W 9 0 O 1 N l Y 3 R p b 2 4 x L 0 5 T R F V I X z I w M j F f V G F i L 0 F 1 d G 9 S Z W 1 v d m V k Q 2 9 s d W 1 u c z E u e 0 1 N V F B M Q U N F L D I 3 N z R 9 J n F 1 b 3 Q 7 L C Z x d W 9 0 O 1 N l Y 3 R p b 2 4 x L 0 5 T R F V I X z I w M j F f V G F i L 0 F 1 d G 9 S Z W 1 v d m V k Q 2 9 s d W 1 u c z E u e 0 1 N V F B M T 1 M y L D I 3 N z V 9 J n F 1 b 3 Q 7 L C Z x d W 9 0 O 1 N l Y 3 R p b 2 4 x L 0 5 T R F V I X z I w M j F f V G F i L 0 F 1 d G 9 S Z W 1 v d m V k Q 2 9 s d W 1 u c z E u e 0 1 N V E N M T 1 N F L D I 3 N z Z 9 J n F 1 b 3 Q 7 L C Z x d W 9 0 O 1 N l Y 3 R p b 2 4 x L 0 5 T R F V I X z I w M j F f V G F i L 0 F 1 d G 9 S Z W 1 v d m V k Q 2 9 s d W 1 u c z E u e 0 1 N V E t F R V A s M j c 3 N 3 0 m c X V v d D s s J n F 1 b 3 Q 7 U 2 V j d G l v b j E v T l N E V U h f M j A y M V 9 U Y W I v Q X V 0 b 1 J l b W 9 2 Z W R D b 2 x 1 b W 5 z M S 5 7 T U 1 U U 0 V M T C w y N z c 4 f S Z x d W 9 0 O y w m c X V v d D t T Z W N 0 a W 9 u M S 9 O U 0 R V S F 8 y M D I x X 1 R h Y i 9 B d X R v U m V t b 3 Z l Z E N v b H V t b n M x L n t N T V R H S V Z F L D I 3 N z l 9 J n F 1 b 3 Q 7 L C Z x d W 9 0 O 1 N l Y 3 R p b 2 4 x L 0 5 T R F V I X z I w M j F f V G F i L 0 F 1 d G 9 S Z W 1 v d m V k Q 2 9 s d W 1 u c z E u e 0 1 N R 0 t F R V A s M j c 4 M H 0 m c X V v d D s s J n F 1 b 3 Q 7 U 2 V j d G l v b j E v T l N E V U h f M j A y M V 9 U Y W I v Q X V 0 b 1 J l b W 9 2 Z W R D b 2 x 1 b W 5 z M S 5 7 T U 1 H U 0 V M T C w y N z g x f S Z x d W 9 0 O y w m c X V v d D t T Z W N 0 a W 9 u M S 9 O U 0 R V S F 8 y M D I x X 1 R h Y i 9 B d X R v U m V t b 3 Z l Z E N v b H V t b n M x L n t N T U d H S V Z F L D I 3 O D J 9 J n F 1 b 3 Q 7 L C Z x d W 9 0 O 1 N l Y 3 R p b 2 4 x L 0 5 T R F V I X z I w M j F f V G F i L 0 F 1 d G 9 S Z W 1 v d m V k Q 2 9 s d W 1 u c z E u e 0 1 N R l J F V 0 h P L D I 3 O D N 9 J n F 1 b 3 Q 7 L C Z x d W 9 0 O 1 N l Y 3 R p b 2 4 x L 0 5 T R F V I X z I w M j F f V G F i L 0 F 1 d G 9 S Z W 1 v d m V k Q 2 9 s d W 1 u c z E u e 0 1 N R l B M Q U N F L D I 3 O D R 9 J n F 1 b 3 Q 7 L C Z x d W 9 0 O 1 N l Y 3 R p b 2 4 x L 0 5 T R F V I X z I w M j F f V G F i L 0 F 1 d G 9 S Z W 1 v d m V k Q 2 9 s d W 1 u c z E u e 0 1 N R l B M T 1 M y L D I 3 O D V 9 J n F 1 b 3 Q 7 L C Z x d W 9 0 O 1 N l Y 3 R p b 2 4 x L 0 5 T R F V I X z I w M j F f V G F i L 0 F 1 d G 9 S Z W 1 v d m V k Q 2 9 s d W 1 u c z E u e 0 1 N R k N M T 1 N F L D I 3 O D Z 9 J n F 1 b 3 Q 7 L C Z x d W 9 0 O 1 N l Y 3 R p b 2 4 x L 0 5 T R F V I X z I w M j F f V G F i L 0 F 1 d G 9 S Z W 1 v d m V k Q 2 9 s d W 1 u c z E u e 0 1 N R k t F R V A s M j c 4 N 3 0 m c X V v d D s s J n F 1 b 3 Q 7 U 2 V j d G l v b j E v T l N E V U h f M j A y M V 9 U Y W I v Q X V 0 b 1 J l b W 9 2 Z W R D b 2 x 1 b W 5 z M S 5 7 T U 1 G U 0 V M T C w y N z g 4 f S Z x d W 9 0 O y w m c X V v d D t T Z W N 0 a W 9 u M S 9 O U 0 R V S F 8 y M D I x X 1 R h Y i 9 B d X R v U m V t b 3 Z l Z E N v b H V t b n M x L n t N T U Z H S V Z F L D I 3 O D l 9 J n F 1 b 3 Q 7 L C Z x d W 9 0 O 1 N l Y 3 R p b 2 4 x L 0 5 T R F V I X z I w M j F f V G F i L 0 F 1 d G 9 S Z W 1 v d m V k Q 2 9 s d W 1 u c z E u e 0 x B T k d W R V I s M j c 5 M H 0 m c X V v d D s s J n F 1 b 3 Q 7 U 2 V j d G l v b j E v T l N E V U h f M j A y M V 9 U Y W I v Q X V 0 b 1 J l b W 9 2 Z W R D b 2 x 1 b W 5 z M S 5 7 U V V B U l R F U i w y N z k x f S Z x d W 9 0 O y w m c X V v d D t T Z W N 0 a W 9 u M S 9 O U 0 R V S F 8 y M D I x X 1 R h Y i 9 B d X R v U m V t b 3 Z l Z E N v b H V t b n M x L n t H U V R Z U E U y L D I 3 O T J 9 J n F 1 b 3 Q 7 L C Z x d W 9 0 O 1 N l Y 3 R p b 2 4 x L 0 5 T R F V I X z I w M j F f V G F i L 0 F 1 d G 9 S Z W 1 v d m V k Q 2 9 s d W 1 u c z E u e 0 F H R T M s M j c 5 M 3 0 m c X V v d D s s J n F 1 b 3 Q 7 U 2 V j d G l v b j E v T l N E V U h f M j A y M V 9 U Y W I v Q X V 0 b 1 J l b W 9 2 Z W R D b 2 x 1 b W 5 z M S 5 7 T k 9 N Q V J S M i w y N z k 0 f S Z x d W 9 0 O y w m c X V v d D t T Z W N 0 a W 9 u M S 9 O U 0 R V S F 8 y M D I x X 1 R h Y i 9 B d X R v U m V t b 3 Z l Z E N v b H V t b n M x L n t T R V J W S U N F L D I 3 O T V 9 J n F 1 b 3 Q 7 L C Z x d W 9 0 O 1 N l Y 3 R p b 2 4 x L 0 5 T R F V I X z I w M j F f V G F i L 0 F 1 d G 9 S Z W 1 v d m V k Q 2 9 s d W 1 u c z E u e 0 1 J T F N U Q V Q s M j c 5 N n 0 m c X V v d D s s J n F 1 b 3 Q 7 U 2 V j d G l v b j E v T l N E V U h f M j A y M V 9 U Y W I v Q X V 0 b 1 J l b W 9 2 Z W R D b 2 x 1 b W 5 z M S 5 7 Q U N U R E V W R V I s M j c 5 N 3 0 m c X V v d D s s J n F 1 b 3 Q 7 U 2 V j d G l v b j E v T l N E V U h f M j A y M V 9 U Y W I v Q X V 0 b 1 J l b W 9 2 Z W R D b 2 x 1 b W 5 z M S 5 7 Q U N U R D I w M D E s M j c 5 O H 0 m c X V v d D s s J n F 1 b 3 Q 7 U 2 V j d G l v b j E v T l N E V U h f M j A y M V 9 U Y W I v Q X V 0 b 1 J l b W 9 2 Z W R D b 2 x 1 b W 5 z M S 5 7 Q U N U R D k w M D E s M j c 5 O X 0 m c X V v d D s s J n F 1 b 3 Q 7 U 2 V j d G l v b j E v T l N E V U h f M j A y M V 9 U Y W I v Q X V 0 b 1 J l b W 9 2 Z W R D b 2 x 1 b W 5 z M S 5 7 Q U N U R D c 1 O T A s M j g w M H 0 m c X V v d D s s J n F 1 b 3 Q 7 U 2 V j d G l v b j E v T l N E V U h f M j A y M V 9 U Y W I v Q X V 0 b 1 J l b W 9 2 Z W R D b 2 x 1 b W 5 z M S 5 7 Q U N U R F Z J R V Q s M j g w M X 0 m c X V v d D s s J n F 1 b 3 Q 7 U 2 V j d G l v b j E v T l N E V U h f M j A y M V 9 U Y W I v Q X V 0 b 1 J l b W 9 2 Z W R D b 2 x 1 b W 5 z M S 5 7 Q U N U R F B S S V Y s M j g w M n 0 m c X V v d D s s J n F 1 b 3 Q 7 U 2 V j d G l v b j E v T l N E V U h f M j A y M V 9 U Y W I v Q X V 0 b 1 J l b W 9 2 Z W R D b 2 x 1 b W 5 z M S 5 7 Q 0 9 N Q k F U U F k s M j g w M 3 0 m c X V v d D s s J n F 1 b 3 Q 7 U 2 V j d G l v b j E v T l N E V U h f M j A y M V 9 U Y W I v Q X V 0 b 1 J l b W 9 2 Z W R D b 2 x 1 b W 5 z M S 5 7 S E V B T F R I L D I 4 M D R 9 J n F 1 b 3 Q 7 L C Z x d W 9 0 O 1 N l Y 3 R p b 2 4 x L 0 5 T R F V I X z I w M j F f V G F i L 0 F 1 d G 9 S Z W 1 v d m V k Q 2 9 s d W 1 u c z E u e 0 1 P V l N J T l B Z U j I s M j g w N X 0 m c X V v d D s s J n F 1 b 3 Q 7 U 2 V j d G l v b j E v T l N E V U h f M j A y M V 9 U Y W I v Q X V 0 b 1 J l b W 9 2 Z W R D b 2 x 1 b W 5 z M S 5 7 U 0 V Y Q V R S Q U N U L D I 4 M D Z 9 J n F 1 b 3 Q 7 L C Z x d W 9 0 O 1 N l Y 3 R p b 2 4 x L 0 5 T R F V I X z I w M j F f V G F i L 0 F 1 d G 9 S Z W 1 v d m V k Q 2 9 s d W 1 u c z E u e 1 N F W E l E R U 5 U L D I 4 M D d 9 J n F 1 b 3 Q 7 L C Z x d W 9 0 O 1 N l Y 3 R p b 2 4 x L 0 5 T R F V I X z I w M j F f V G F i L 0 F 1 d G 9 S Z W 1 v d m V k Q 2 9 s d W 1 u c z E u e 1 N Q R U F L R U 5 H T C w y O D A 4 f S Z x d W 9 0 O y w m c X V v d D t T Z W N 0 a W 9 u M S 9 O U 0 R V S F 8 y M D I x X 1 R h Y i 9 B d X R v U m V t b 3 Z l Z E N v b H V t b n M x L n t M V k x E S U Z T R U U y L D I 4 M D l 9 J n F 1 b 3 Q 7 L C Z x d W 9 0 O 1 N l Y 3 R p b 2 4 x L 0 5 T R F V I X z I w M j F f V G F i L 0 F 1 d G 9 S Z W 1 v d m V k Q 2 9 s d W 1 u c z E u e 0 x W T E R J R k h F Q V I y L D I 4 M T B 9 J n F 1 b 3 Q 7 L C Z x d W 9 0 O 1 N l Y 3 R p b 2 4 x L 0 5 T R F V I X z I w M j F f V G F i L 0 F 1 d G 9 S Z W 1 v d m V k Q 2 9 s d W 1 u c z E u e 0 x W T E R J R l d B T E s y L D I 4 M T F 9 J n F 1 b 3 Q 7 L C Z x d W 9 0 O 1 N l Y 3 R p b 2 4 x L 0 5 T R F V I X z I w M j F f V G F i L 0 F 1 d G 9 S Z W 1 v d m V k Q 2 9 s d W 1 u c z E u e 0 x W T E R J R k 1 F T T I s M j g x M n 0 m c X V v d D s s J n F 1 b 3 Q 7 U 2 V j d G l v b j E v T l N E V U h f M j A y M V 9 U Y W I v Q X V 0 b 1 J l b W 9 2 Z W R D b 2 x 1 b W 5 z M S 5 7 T F Z M R E l G Q 0 F S R T I s M j g x M 3 0 m c X V v d D s s J n F 1 b 3 Q 7 U 2 V j d G l v b j E v T l N E V U h f M j A y M V 9 U Y W I v Q X V 0 b 1 J l b W 9 2 Z W R D b 2 x 1 b W 5 z M S 5 7 T F Z M R E l G Q 0 9 N T T I s M j g x N H 0 m c X V v d D s s J n F 1 b 3 Q 7 U 2 V j d G l v b j E v T l N E V U h f M j A y M V 9 U Y W I v Q X V 0 b 1 J l b W 9 2 Z W R D b 2 x 1 b W 5 z M S 5 7 S V J T R V g s M j g x N X 0 m c X V v d D s s J n F 1 b 3 Q 7 U 2 V j d G l v b j E v T l N E V U h f M j A y M V 9 U Y W I v Q X V 0 b 1 J l b W 9 2 Z W R D b 2 x 1 b W 5 z M S 5 7 S V J N Q V J J V C w y O D E 2 f S Z x d W 9 0 O y w m c X V v d D t T Z W N 0 a W 9 u M S 9 O U 0 R V S F 8 y M D I x X 1 R h Y i 9 B d X R v U m V t b 3 Z l Z E N v b H V t b n M x L n t J S U 1 B U k l U L D I 4 M T d 9 J n F 1 b 3 Q 7 L C Z x d W 9 0 O 1 N l Y 3 R p b 2 4 x L 0 5 T R F V I X z I w M j F f V G F i L 0 F 1 d G 9 S Z W 1 v d m V k Q 2 9 s d W 1 u c z E u e 0 l S R U R V S E l H S F N U M i w y O D E 4 f S Z x d W 9 0 O y w m c X V v d D t T Z W N 0 a W 9 u M S 9 O U 0 R V S F 8 y M D I x X 1 R h Y i 9 B d X R v U m V t b 3 Z l Z E N v b H V t b n M x L n t J S U V E V U h J R 0 h T V D I s M j g x O X 0 m c X V v d D s s J n F 1 b 3 Q 7 U 2 V j d G l v b j E v T l N E V U h f M j A y M V 9 U Y W I v Q X V 0 b 1 J l b W 9 2 Z W R D b 2 x 1 b W 5 z M S 5 7 Q 0 F U Q U d F L D I 4 M j B 9 J n F 1 b 3 Q 7 L C Z x d W 9 0 O 1 N l Y 3 R p b 2 4 x L 0 5 T R F V I X z I w M j F f V G F i L 0 F 1 d G 9 S Z W 1 v d m V k Q 2 9 s d W 1 u c z E u e 0 N B V E F H M i w y O D I x f S Z x d W 9 0 O y w m c X V v d D t T Z W N 0 a W 9 u M S 9 O U 0 R V S F 8 y M D I x X 1 R h Y i 9 B d X R v U m V t b 3 Z l Z E N v b H V t b n M x L n t D Q V R B R z M s M j g y M n 0 m c X V v d D s s J n F 1 b 3 Q 7 U 2 V j d G l v b j E v T l N E V U h f M j A y M V 9 U Y W I v Q X V 0 b 1 J l b W 9 2 Z W R D b 2 x 1 b W 5 z M S 5 7 Q 0 F U Q U c 2 L D I 4 M j N 9 J n F 1 b 3 Q 7 L C Z x d W 9 0 O 1 N l Y 3 R p b 2 4 x L 0 5 T R F V I X z I w M j F f V G F i L 0 F 1 d G 9 S Z W 1 v d m V k Q 2 9 s d W 1 u c z E u e 0 N B V E F H N y w y O D I 0 f S Z x d W 9 0 O y w m c X V v d D t T Z W N 0 a W 9 u M S 9 O U 0 R V S F 8 y M D I x X 1 R h Y i 9 B d X R v U m V t b 3 Z l Z E N v b H V t b n M x L n t Q U k V H Q U d F M i w y O D I 1 f S Z x d W 9 0 O y w m c X V v d D t T Z W N 0 a W 9 u M S 9 O U 0 R V S F 8 y M D I x X 1 R h Y i 9 B d X R v U m V t b 3 Z l Z E N v b H V t b n M x L n t E U l Z J T k F H R S w y O D I 2 f S Z x d W 9 0 O y w m c X V v d D t T Z W N 0 a W 9 u M S 9 O U 0 R V S F 8 y M D I x X 1 R h Y i 9 B d X R v U m V t b 3 Z l Z E N v b H V t b n M x L n t E U l Z J T k R F V E F H L D I 4 M j d 9 J n F 1 b 3 Q 7 L C Z x d W 9 0 O 1 N l Y 3 R p b 2 4 x L 0 5 T R F V I X z I w M j F f V G F i L 0 F 1 d G 9 S Z W 1 v d m V k Q 2 9 s d W 1 u c z E u e 1 N F W E F H R S w y O D I 4 f S Z x d W 9 0 O y w m c X V v d D t T Z W N 0 a W 9 u M S 9 O U 0 R V S F 8 y M D I x X 1 R h Y i 9 B d X R v U m V t b 3 Z l Z E N v b H V t b n M x L n t O R V d S Q U N F M i w y O D I 5 f S Z x d W 9 0 O y w m c X V v d D t T Z W N 0 a W 9 u M S 9 O U 0 R V S F 8 y M D I x X 1 R h Y i 9 B d X R v U m V t b 3 Z l Z E N v b H V t b n M x L n t T R V h S Q U N F L D I 4 M z B 9 J n F 1 b 3 Q 7 L C Z x d W 9 0 O 1 N l Y 3 R p b 2 4 x L 0 5 T R F V I X z I w M j F f V G F i L 0 F 1 d G 9 S Z W 1 v d m V k Q 2 9 s d W 1 u c z E u e 0 V E V U h J R 0 h D Q V Q s M j g z M X 0 m c X V v d D s s J n F 1 b 3 Q 7 U 2 V j d G l v b j E v T l N E V U h f M j A y M V 9 U Y W I v Q X V 0 b 1 J l b W 9 2 Z W R D b 2 x 1 b W 5 z M S 5 7 S E V B T F R I M i w y O D M y f S Z x d W 9 0 O y w m c X V v d D t T Z W N 0 a W 9 u M S 9 O U 0 R V S F 8 y M D I x X 1 R h Y i 9 B d X R v U m V t b 3 Z l Z E N v b H V t b n M x L n t F R F V T Q 0 h M R 0 8 s M j g z M 3 0 m c X V v d D s s J n F 1 b 3 Q 7 U 2 V j d G l v b j E v T l N E V U h f M j A y M V 9 U Y W I v Q X V 0 b 1 J l b W 9 2 Z W R D b 2 x 1 b W 5 z M S 5 7 R U R V U 0 N I R 1 J E M i w y O D M 0 f S Z x d W 9 0 O y w m c X V v d D t T Z W N 0 a W 9 u M S 9 O U 0 R V S F 8 y M D I x X 1 R h Y i 9 B d X R v U m V t b 3 Z l Z E N v b H V t b n M x L n t F R F V G V U x Q Q V I s M j g z N X 0 m c X V v d D s s J n F 1 b 3 Q 7 U 2 V j d G l v b j E v T l N E V U h f M j A y M V 9 U Y W I v Q X V 0 b 1 J l b W 9 2 Z W R D b 2 x 1 b W 5 z M S 5 7 R U R V U 0 N L T U 9 O L D I 4 M z Z 9 J n F 1 b 3 Q 7 L C Z x d W 9 0 O 1 N l Y 3 R p b 2 4 x L 0 5 T R F V I X z I w M j F f V G F i L 0 F 1 d G 9 S Z W 1 v d m V k Q 2 9 s d W 1 u c z E u e 0 V E V V N D S 0 V T V C w y O D M 3 f S Z x d W 9 0 O y w m c X V v d D t T Z W N 0 a W 9 u M S 9 O U 0 R V S F 8 y M D I x X 1 R h Y i 9 B d X R v U m V t b 3 Z l Z E N v b H V t b n M x L n t F R F V T Q 0 t D T 0 0 s M j g z O H 0 m c X V v d D s s J n F 1 b 3 Q 7 U 2 V j d G l v b j E v T l N E V U h f M j A y M V 9 U Y W I v Q X V 0 b 1 J l b W 9 2 Z W R D b 2 x 1 b W 5 z M S 5 7 R U R V U 0 t Q T U 9 O L D I 4 M z l 9 J n F 1 b 3 Q 7 L C Z x d W 9 0 O 1 N l Y 3 R p b 2 4 x L 0 5 T R F V I X z I w M j F f V G F i L 0 F 1 d G 9 S Z W 1 v d m V k Q 2 9 s d W 1 u c z E u e 0 V E V V N L U E V T V C w y O D Q w f S Z x d W 9 0 O y w m c X V v d D t T Z W N 0 a W 9 u M S 9 O U 0 R V S F 8 y M D I x X 1 R h Y i 9 B d X R v U m V t b 3 Z l Z E N v b H V t b n M x L n t F R F V T S 1 B D T 0 0 s M j g 0 M X 0 m c X V v d D s s J n F 1 b 3 Q 7 U 2 V j d G l v b j E v T l N E V U h f M j A y M V 9 U Y W I v Q X V 0 b 1 J l b W 9 2 Z W R D b 2 x 1 b W 5 z M S 5 7 T U l M V E Z B T U x Z L D I 4 N D J 9 J n F 1 b 3 Q 7 L C Z x d W 9 0 O 1 N l Y 3 R p b 2 4 x L 0 5 T R F V I X z I w M j F f V G F i L 0 F 1 d G 9 S Z W 1 v d m V k Q 2 9 s d W 1 u c z E u e 0 1 J T F R T U F B B U i w y O D Q z f S Z x d W 9 0 O y w m c X V v d D t T Z W N 0 a W 9 u M S 9 O U 0 R V S F 8 y M D I x X 1 R h Y i 9 B d X R v U m V t b 3 Z l Z E N v b H V t b n M x L n t N S U x U U E F S T l Q s M j g 0 N H 0 m c X V v d D s s J n F 1 b 3 Q 7 U 2 V j d G l v b j E v T l N E V U h f M j A y M V 9 U Y W I v Q X V 0 b 1 J l b W 9 2 Z W R D b 2 x 1 b W 5 z M S 5 7 T U l M V E N I T E R S L D I 4 N D V 9 J n F 1 b 3 Q 7 L C Z x d W 9 0 O 1 N l Y 3 R p b 2 4 x L 0 5 T R F V I X z I w M j F f V G F i L 0 F 1 d G 9 S Z W 1 v d m V k Q 2 9 s d W 1 u c z E u e 0 1 J T F R T S U J M T i w y O D Q 2 f S Z x d W 9 0 O y w m c X V v d D t T Z W N 0 a W 9 u M S 9 O U 0 R V S F 8 y M D I x X 1 R h Y i 9 B d X R v U m V t b 3 Z l Z E N v b H V t b n M x L n t F T l J M Q 0 9 M T E Z U M i w y O D Q 3 f S Z x d W 9 0 O y w m c X V v d D t T Z W N 0 a W 9 u M S 9 O U 0 R V S F 8 y M D I x X 1 R h Y i 9 B d X R v U m V t b 3 Z l Z E N v b H V t b n M x L n t F T l J M Q 0 9 M T F N U M i w y O D Q 4 f S Z x d W 9 0 O y w m c X V v d D t T Z W N 0 a W 9 u M S 9 O U 0 R V S F 8 y M D I x X 1 R h Y i 9 B d X R v U m V t b 3 Z l Z E N v b H V t b n M x L n t X U k t T V E F U V 0 s y L D I 4 N D l 9 J n F 1 b 3 Q 7 L C Z x d W 9 0 O 1 N l Y 3 R p b 2 4 x L 0 5 T R F V I X z I w M j F f V G F i L 0 F 1 d G 9 S Z W 1 v d m V k Q 2 9 s d W 1 u c z E u e 1 d S S 0 R Q U 1 R X S y w y O D U w f S Z x d W 9 0 O y w m c X V v d D t T Z W N 0 a W 9 u M S 9 O U 0 R V S F 8 y M D I x X 1 R h Y i 9 B d X R v U m V t b 3 Z l Z E N v b H V t b n M x L n t X U k t I Q U R K T 0 I s M j g 1 M X 0 m c X V v d D s s J n F 1 b 3 Q 7 U 2 V j d G l v b j E v T l N E V U h f M j A y M V 9 U Y W I v Q X V 0 b 1 J l b W 9 2 Z W R D b 2 x 1 b W 5 z M S 5 7 V 1 J L R E h S U 1 d L M i w y O D U y f S Z x d W 9 0 O y w m c X V v d D t T Z W N 0 a W 9 u M S 9 O U 0 R V S F 8 y M D I x X 1 R h Y i 9 B d X R v U m V t b 3 Z l Z E N v b H V t b n M x L n t X U k s z N V d L V V M s M j g 1 M 3 0 m c X V v d D s s J n F 1 b 3 Q 7 U 2 V j d G l v b j E v T l N E V U h f M j A y M V 9 U Y W I v Q X V 0 b 1 J l b W 9 2 Z W R D b 2 x 1 b W 5 z M S 5 7 V 1 J L U l N O T k 9 U L D I 4 N T R 9 J n F 1 b 3 Q 7 L C Z x d W 9 0 O 1 N l Y 3 R p b 2 4 x L 0 5 T R F V I X z I w M j F f V G F i L 0 F 1 d G 9 S Z W 1 v d m V k Q 2 9 s d W 1 u c z E u e 1 d S S 1 J T T k p P Q i w y O D U 1 f S Z x d W 9 0 O y w m c X V v d D t T Z W N 0 a W 9 u M S 9 O U 0 R V S F 8 y M D I x X 1 R h Y i 9 B d X R v U m V t b 3 Z l Z E N v b H V t b n M x L n t X U k t F R k Z P U l Q s M j g 1 N n 0 m c X V v d D s s J n F 1 b 3 Q 7 U 2 V j d G l v b j E v T l N E V U h f M j A y M V 9 U Y W I v Q X V 0 b 1 J l b W 9 2 Z W R D b 2 x 1 b W 5 z M S 5 7 V 1 J L R F B T V F l S L D I 4 N T d 9 J n F 1 b 3 Q 7 L C Z x d W 9 0 O 1 N l Y 3 R p b 2 4 x L 0 5 T R F V I X z I w M j F f V G F i L 0 F 1 d G 9 S Z W 1 v d m V k Q 2 9 s d W 1 u c z E u e 1 d S S 1 N F T E Z F T S w y O D U 4 f S Z x d W 9 0 O y w m c X V v d D t T Z W N 0 a W 9 u M S 9 O U 0 R V S F 8 y M D I x X 1 R h Y i 9 B d X R v U m V t b 3 Z l Z E N v b H V t b n M x L n t X U k t O V U 1 K T 0 I y L D I 4 N T l 9 J n F 1 b 3 Q 7 L C Z x d W 9 0 O 1 N l Y 3 R p b 2 4 x L 0 5 T R F V I X z I w M j F f V G F i L 0 F 1 d G 9 S Z W 1 v d m V k Q 2 9 s d W 1 u c z E u e 1 d S S 0 5 K Q l B Z U i w y O D Y w f S Z x d W 9 0 O y w m c X V v d D t T Z W N 0 a W 9 u M S 9 O U 0 R V S F 8 y M D I x X 1 R h Y i 9 B d X R v U m V t b 3 Z l Z E N v b H V t b n M x L n t X U k t O S k J X S 1 M s M j g 2 M X 0 m c X V v d D s s J n F 1 b 3 Q 7 U 2 V j d G l v b j E v T l N E V U h f M j A y M V 9 U Y W I v Q X V 0 b 1 J l b W 9 2 Z W R D b 2 x 1 b W 5 z M S 5 7 V 1 J L T E F T V F l S M i w y O D Y y f S Z x d W 9 0 O y w m c X V v d D t T Z W N 0 a W 9 u M S 9 O U 0 R V S F 8 y M D I x X 1 R h Y i 9 B d X R v U m V t b 3 Z l Z E N v b H V t b n M x L n t X U k t T S U N L T U 8 s M j g 2 M 3 0 m c X V v d D s s J n F 1 b 3 Q 7 U 2 V j d G l v b j E v T l N E V U h f M j A y M V 9 U Y W I v Q X V 0 b 1 J l b W 9 2 Z W R D b 2 x 1 b W 5 z M S 5 7 V 1 J L U 0 t J U E 1 P L D I 4 N j R 9 J n F 1 b 3 Q 7 L C Z x d W 9 0 O 1 N l Y 3 R p b 2 4 x L 0 5 T R F V I X z I w M j F f V G F i L 0 F 1 d G 9 S Z W 1 v d m V k Q 2 9 s d W 1 u c z E u e 1 d S S 0 R S R 1 B P T C w y O D Y 1 f S Z x d W 9 0 O y w m c X V v d D t T Z W N 0 a W 9 u M S 9 O U 0 R V S F 8 y M D I x X 1 R h Y i 9 B d X R v U m V t b 3 Z l Z E N v b H V t b n M x L n t X U k t E U k d B T E I s M j g 2 N n 0 m c X V v d D s s J n F 1 b 3 Q 7 U 2 V j d G l v b j E v T l N E V U h f M j A y M V 9 U Y W I v Q X V 0 b 1 J l b W 9 2 Z W R D b 2 x 1 b W 5 z M S 5 7 V 1 J L R F J H R U R V L D I 4 N j d 9 J n F 1 b 3 Q 7 L C Z x d W 9 0 O 1 N l Y 3 R p b 2 4 x L 0 5 T R F V I X z I w M j F f V G F i L 0 F 1 d G 9 S Z W 1 v d m V k Q 2 9 s d W 1 u c z E u e 1 d S S 0 R S R 0 h M U C w y O D Y 4 f S Z x d W 9 0 O y w m c X V v d D t T Z W N 0 a W 9 u M S 9 O U 0 R V S F 8 y M D I x X 1 R h Y i 9 B d X R v U m V t b 3 Z l Z E N v b H V t b n M x L n t X U k t U U 1 R B T E M s M j g 2 O X 0 m c X V v d D s s J n F 1 b 3 Q 7 U 2 V j d G l v b j E v T l N E V U h f M j A y M V 9 U Y W I v Q X V 0 b 1 J l b W 9 2 Z W R D b 2 x 1 b W 5 z M S 5 7 V 1 J L V F N U R F J H L D I 4 N z B 9 J n F 1 b 3 Q 7 L C Z x d W 9 0 O 1 N l Y 3 R p b 2 4 x L 0 5 T R F V I X z I w M j F f V G F i L 0 F 1 d G 9 S Z W 1 v d m V k Q 2 9 s d W 1 u c z E u e 1 d S S 1 R T V E h J U i w y O D c x f S Z x d W 9 0 O y w m c X V v d D t T Z W N 0 a W 9 u M S 9 O U 0 R V S F 8 y M D I x X 1 R h Y i 9 B d X R v U m V t b 3 Z l Z E N v b H V t b n M x L n t X U k t U U 1 R S R E 0 s M j g 3 M n 0 m c X V v d D s s J n F 1 b 3 Q 7 U 2 V j d G l v b j E v T l N E V U h f M j A y M V 9 U Y W I v Q X V 0 b 1 J l b W 9 2 Z W R D b 2 x 1 b W 5 z M S 5 7 V 1 J L V F N U M V N U L D I 4 N z N 9 J n F 1 b 3 Q 7 L C Z x d W 9 0 O 1 N l Y 3 R p b 2 4 x L 0 5 T R F V I X z I w M j F f V G F i L 0 F 1 d G 9 S Z W 1 v d m V k Q 2 9 s d W 1 u c z E u e 1 d S S 0 9 L U F J F S C w y O D c 0 f S Z x d W 9 0 O y w m c X V v d D t T Z W N 0 a W 9 u M S 9 O U 0 R V S F 8 y M D I x X 1 R h Y i 9 B d X R v U m V t b 3 Z l Z E N v b H V t b n M x L n t X U k t P S 1 J B T k Q s M j g 3 N X 0 m c X V v d D s s J n F 1 b 3 Q 7 U 2 V j d G l v b j E v T l N E V U h f M j A y M V 9 U Y W I v Q X V 0 b 1 J l b W 9 2 Z W R D b 2 x 1 b W 5 z M S 5 7 S V J X U k t T V E F U L D I 4 N z Z 9 J n F 1 b 3 Q 7 L C Z x d W 9 0 O 1 N l Y 3 R p b 2 4 x L 0 5 T R F V I X z I w M j F f V G F i L 0 F 1 d G 9 S Z W 1 v d m V k Q 2 9 s d W 1 u c z E u e 0 l J V 1 J L U 1 R B V C w y O D c 3 f S Z x d W 9 0 O y w m c X V v d D t T Z W N 0 a W 9 u M S 9 O U 0 R V S F 8 y M D I x X 1 R h Y i 9 B d X R v U m V t b 3 Z l Z E N v b H V t b n M x L n t J S T J X U k t T V E F U L D I 4 N z h 9 J n F 1 b 3 Q 7 L C Z x d W 9 0 O 1 N l Y 3 R p b 2 4 x L 0 5 T R F V I X z I w M j F f V G F i L 0 F 1 d G 9 S Z W 1 v d m V k Q 2 9 s d W 1 u c z E u e 0 l S V 1 J L U 1 R B V D E 4 L D I 4 N z l 9 J n F 1 b 3 Q 7 L C Z x d W 9 0 O 1 N l Y 3 R p b 2 4 x L 0 5 T R F V I X z I w M j F f V G F i L 0 F 1 d G 9 S Z W 1 v d m V k Q 2 9 s d W 1 u c z E u e 0 l J V 1 J L U 1 R B V D E 4 L D I 4 O D B 9 J n F 1 b 3 Q 7 L C Z x d W 9 0 O 1 N l Y 3 R p b 2 4 x L 0 5 T R F V I X z I w M j F f V G F i L 0 F 1 d G 9 S Z W 1 v d m V k Q 2 9 s d W 1 u c z E u e 0 l J M l d S S 1 N U M T g s M j g 4 M X 0 m c X V v d D s s J n F 1 b 3 Q 7 U 2 V j d G l v b j E v T l N E V U h f M j A y M V 9 U Y W I v Q X V 0 b 1 J l b W 9 2 Z W R D b 2 x 1 b W 5 z M S 5 7 R U R G Q U 0 x O C w y O D g y f S Z x d W 9 0 O y w m c X V v d D t T Z W N 0 a W 9 u M S 9 O U 0 R V S F 8 y M D I x X 1 R h Y i 9 B d X R v U m V t b 3 Z l Z E N v b H V t b n M x L n t J T U 9 U S E V S L D I 4 O D N 9 J n F 1 b 3 Q 7 L C Z x d W 9 0 O 1 N l Y 3 R p b 2 4 x L 0 5 T R F V I X z I w M j F f V G F i L 0 F 1 d G 9 S Z W 1 v d m V k Q 2 9 s d W 1 u c z E u e 0 l G Q V R I R V I s M j g 4 N H 0 m c X V v d D s s J n F 1 b 3 Q 7 U 2 V j d G l v b j E v T l N E V U h f M j A y M V 9 U Y W I v Q X V 0 b 1 J l b W 9 2 Z W R D b 2 x 1 b W 5 z M S 5 7 T l J D S D E 3 X z I s M j g 4 N X 0 m c X V v d D s s J n F 1 b 3 Q 7 U 2 V j d G l v b j E v T l N E V U h f M j A y M V 9 U Y W I v Q X V 0 b 1 J l b W 9 2 Z W R D b 2 x 1 b W 5 z M S 5 7 S V J I S F N J W j I s M j g 4 N n 0 m c X V v d D s s J n F 1 b 3 Q 7 U 2 V j d G l v b j E v T l N E V U h f M j A y M V 9 U Y W I v Q X V 0 b 1 J l b W 9 2 Z W R D b 2 x 1 b W 5 z M S 5 7 S U l I S F N J W j I s M j g 4 N 3 0 m c X V v d D s s J n F 1 b 3 Q 7 U 2 V j d G l v b j E v T l N E V U h f M j A y M V 9 U Y W I v Q X V 0 b 1 J l b W 9 2 Z W R D b 2 x 1 b W 5 z M S 5 7 S V J L S T E 3 X z I s M j g 4 O H 0 m c X V v d D s s J n F 1 b 3 Q 7 U 2 V j d G l v b j E v T l N E V U h f M j A y M V 9 U Y W I v Q X V 0 b 1 J l b W 9 2 Z W R D b 2 x 1 b W 5 z M S 5 7 S U l L S T E 3 X z I s M j g 4 O X 0 m c X V v d D s s J n F 1 b 3 Q 7 U 2 V j d G l v b j E v T l N E V U h f M j A y M V 9 U Y W I v Q X V 0 b 1 J l b W 9 2 Z W R D b 2 x 1 b W 5 z M S 5 7 S V J I S D Y 1 X z I s M j g 5 M H 0 m c X V v d D s s J n F 1 b 3 Q 7 U 2 V j d G l v b j E v T l N E V U h f M j A y M V 9 U Y W I v Q X V 0 b 1 J l b W 9 2 Z W R D b 2 x 1 b W 5 z M S 5 7 S U l I S D Y 1 X z I s M j g 5 M X 0 m c X V v d D s s J n F 1 b 3 Q 7 U 2 V j d G l v b j E v T l N E V U h f M j A y M V 9 U Y W I v Q X V 0 b 1 J l b W 9 2 Z W R D b 2 x 1 b W 5 z M S 5 7 Q 0 9 O R U d N S C w y O D k y f S Z x d W 9 0 O y w m c X V v d D t T Z W N 0 a W 9 u M S 9 O U 0 R V S F 8 y M D I x X 1 R h Y i 9 B d X R v U m V t b 3 Z l Z E N v b H V t b n M x L n t D T 0 F M Q 1 V T R S w y O D k z f S Z x d W 9 0 O y w m c X V v d D t T Z W N 0 a W 9 u M S 9 O U 0 R V S F 8 y M D I x X 1 R h Y i 9 B d X R v U m V t b 3 Z l Z E N v b H V t b n M x L n t D T 0 R S R 1 V T R S w y O D k 0 f S Z x d W 9 0 O y w m c X V v d D t T Z W N 0 a W 9 u M S 9 O U 0 R V S F 8 y M D I x X 1 R h Y i 9 B d X R v U m V t b 3 Z l Z E N v b H V t b n M x L n t D T 0 Z J T k F O Q y w y O D k 1 f S Z x d W 9 0 O y w m c X V v d D t T Z W N 0 a W 9 u M S 9 O U 0 R V S F 8 y M D I x X 1 R h Y i 9 B d X R v U m V t b 3 Z l Z E N v b H V t b n M x L n t D T 0 1 I V E V M R S w y O D k 2 f S Z x d W 9 0 O y w m c X V v d D t T Z W N 0 a W 9 u M S 9 O U 0 R V S F 8 y M D I x X 1 R h Y i 9 B d X R v U m V t b 3 Z l Z E N v b H V t b n M x L n t D T 0 1 I Q V B U R E w s M j g 5 N 3 0 m c X V v d D s s J n F 1 b 3 Q 7 U 2 V j d G l v b j E v T l N E V U h f M j A y M V 9 U Y W I v Q X V 0 b 1 J l b W 9 2 Z W R D b 2 x 1 b W 5 z M S 5 7 Q 0 9 N S F J Y R E w s M j g 5 O H 0 m c X V v d D s s J n F 1 b 3 Q 7 U 2 V j d G l v b j E v T l N E V U h f M j A y M V 9 U Y W I v Q X V 0 b 1 J l b W 9 2 Z W R D b 2 x 1 b W 5 z M S 5 7 Q 0 9 N S F N W S E x U L D I 4 O T l 9 J n F 1 b 3 Q 7 L C Z x d W 9 0 O 1 N l Y 3 R p b 2 4 x L 0 5 T R F V I X z I w M j F f V G F i L 0 F 1 d G 9 S Z W 1 v d m V k Q 2 9 s d W 1 u c z E u e 0 N P U 1 V U R U x F L D I 5 M D B 9 J n F 1 b 3 Q 7 L C Z x d W 9 0 O 1 N l Y 3 R p b 2 4 x L 0 5 T R F V I X z I w M j F f V G F i L 0 F 1 d G 9 S Z W 1 v d m V k Q 2 9 s d W 1 u c z E u e 0 N P U 1 V B U F R E T C w y O T A x f S Z x d W 9 0 O y w m c X V v d D t T Z W N 0 a W 9 u M S 9 O U 0 R V S F 8 y M D I x X 1 R h Y i 9 B d X R v U m V t b 3 Z l Z E N v b H V t b n M x L n t D T 1 N V U l h E T C w y O T A y f S Z x d W 9 0 O y w m c X V v d D t T Z W N 0 a W 9 u M S 9 O U 0 R V S F 8 y M D I x X 1 R h Y i 9 B d X R v U m V t b 3 Z l Z E N v b H V t b n M x L n t D T 1 N V U 1 Z I T F Q s M j k w M 3 0 m c X V v d D s s J n F 1 b 3 Q 7 U 2 V j d G l v b j E v T l N E V U h f M j A y M V 9 U Y W I v Q X V 0 b 1 J l b W 9 2 Z W R D b 2 x 1 b W 5 z M S 5 7 Q 0 9 I Q 1 R F T E U s M j k w N H 0 m c X V v d D s s J n F 1 b 3 Q 7 U 2 V j d G l v b j E v T l N E V U h f M j A y M V 9 U Y W I v Q X V 0 b 1 J l b W 9 2 Z W R D b 2 x 1 b W 5 z M S 5 7 Q 0 9 I Q 0 F Q V E R M L D I 5 M D V 9 J n F 1 b 3 Q 7 L C Z x d W 9 0 O 1 N l Y 3 R p b 2 4 x L 0 5 T R F V I X z I w M j F f V G F i L 0 F 1 d G 9 S Z W 1 v d m V k Q 2 9 s d W 1 u c z E u e 0 N P S E N S W E R M L D I 5 M D Z 9 J n F 1 b 3 Q 7 L C Z x d W 9 0 O 1 N l Y 3 R p b 2 4 x L 0 5 T R F V I X z I w M j F f V G F i L 0 F 1 d G 9 S Z W 1 v d m V k Q 2 9 s d W 1 u c z E u e 0 N P S E N T V k h M V C w y O T A 3 f S Z x d W 9 0 O y w m c X V v d D t T Z W N 0 a W 9 u M S 9 O U 0 R V S F 8 y M D I x X 1 R h Y i 9 B d X R v U m V t b 3 Z l Z E N v b H V t b n M x L n t D T 0 N M T k V H T U g s M j k w O H 0 m c X V v d D s s J n F 1 b 3 Q 7 U 2 V j d G l v b j E v T l N E V U h f M j A y M V 9 U Y W I v Q X V 0 b 1 J l b W 9 2 Z W R D b 2 x 1 b W 5 z M S 5 7 Q 0 9 D T E F M Q 1 V T R S w y O T A 5 f S Z x d W 9 0 O y w m c X V v d D t T Z W N 0 a W 9 u M S 9 O U 0 R V S F 8 y M D I x X 1 R h Y i 9 B d X R v U m V t b 3 Z l Z E N v b H V t b n M x L n t D T 0 N M R F J H V V N F L D I 5 M T B 9 J n F 1 b 3 Q 7 L C Z x d W 9 0 O 1 N l Y 3 R p b 2 4 x L 0 5 T R F V I X z I w M j F f V G F i L 0 F 1 d G 9 S Z W 1 v d m V k Q 2 9 s d W 1 u c z E u e 0 N P Q 0 x G S U 5 B T k M s M j k x M X 0 m c X V v d D s s J n F 1 b 3 Q 7 U 2 V j d G l v b j E v T l N E V U h f M j A y M V 9 U Y W I v Q X V 0 b 1 J l b W 9 2 Z W R D b 2 x 1 b W 5 z M S 5 7 Q 0 9 N S F R F T E U y L D I 5 M T J 9 J n F 1 b 3 Q 7 L C Z x d W 9 0 O 1 N l Y 3 R p b 2 4 x L 0 5 T R F V I X z I w M j F f V G F i L 0 F 1 d G 9 S Z W 1 v d m V k Q 2 9 s d W 1 u c z E u e 0 N P T U h B U F R E T D I s M j k x M 3 0 m c X V v d D s s J n F 1 b 3 Q 7 U 2 V j d G l v b j E v T l N E V U h f M j A y M V 9 U Y W I v Q X V 0 b 1 J l b W 9 2 Z W R D b 2 x 1 b W 5 z M S 5 7 Q 0 9 N S F J Y R E w y L D I 5 M T R 9 J n F 1 b 3 Q 7 L C Z x d W 9 0 O 1 N l Y 3 R p b 2 4 x L 0 5 T R F V I X z I w M j F f V G F i L 0 F 1 d G 9 S Z W 1 v d m V k Q 2 9 s d W 1 u c z E u e 0 N P T U h T V k h M V D I s M j k x N X 0 m c X V v d D s s J n F 1 b 3 Q 7 U 2 V j d G l v b j E v T l N E V U h f M j A y M V 9 U Y W I v Q X V 0 b 1 J l b W 9 2 Z W R D b 2 x 1 b W 5 z M S 5 7 Q 0 9 T V V R F T E U y L D I 5 M T Z 9 J n F 1 b 3 Q 7 L C Z x d W 9 0 O 1 N l Y 3 R p b 2 4 x L 0 5 T R F V I X z I w M j F f V G F i L 0 F 1 d G 9 S Z W 1 v d m V k Q 2 9 s d W 1 u c z E u e 0 N P U 1 V B U F R E T D I s M j k x N 3 0 m c X V v d D s s J n F 1 b 3 Q 7 U 2 V j d G l v b j E v T l N E V U h f M j A y M V 9 U Y W I v Q X V 0 b 1 J l b W 9 2 Z W R D b 2 x 1 b W 5 z M S 5 7 Q 0 9 T V V J Y R E w y L D I 5 M T h 9 J n F 1 b 3 Q 7 L C Z x d W 9 0 O 1 N l Y 3 R p b 2 4 x L 0 5 T R F V I X z I w M j F f V G F i L 0 F 1 d G 9 S Z W 1 v d m V k Q 2 9 s d W 1 u c z E u e 0 N P U 1 V T V k h M V D I s M j k x O X 0 m c X V v d D s s J n F 1 b 3 Q 7 U 2 V j d G l v b j E v T l N E V U h f M j A y M V 9 U Y W I v Q X V 0 b 1 J l b W 9 2 Z W R D b 2 x 1 b W 5 z M S 5 7 Q 0 9 I Q 1 R F T E U y L D I 5 M j B 9 J n F 1 b 3 Q 7 L C Z x d W 9 0 O 1 N l Y 3 R p b 2 4 x L 0 5 T R F V I X z I w M j F f V G F i L 0 F 1 d G 9 S Z W 1 v d m V k Q 2 9 s d W 1 u c z E u e 0 N P S E N B U F R E T D I s M j k y M X 0 m c X V v d D s s J n F 1 b 3 Q 7 U 2 V j d G l v b j E v T l N E V U h f M j A y M V 9 U Y W I v Q X V 0 b 1 J l b W 9 2 Z W R D b 2 x 1 b W 5 z M S 5 7 Q 0 9 I Q 1 J Y R E w y L D I 5 M j J 9 J n F 1 b 3 Q 7 L C Z x d W 9 0 O 1 N l Y 3 R p b 2 4 x L 0 5 T R F V I X z I w M j F f V G F i L 0 F 1 d G 9 S Z W 1 v d m V k Q 2 9 s d W 1 u c z E u e 0 N P S E N T V k h M V D I s M j k y M 3 0 m c X V v d D s s J n F 1 b 3 Q 7 U 2 V j d G l v b j E v T l N E V U h f M j A y M V 9 U Y W I v Q X V 0 b 1 J l b W 9 2 Z W R D b 2 x 1 b W 5 z M S 5 7 U F J Y U k V U U l k s M j k y N H 0 m c X V v d D s s J n F 1 b 3 Q 7 U 2 V j d G l v b j E v T l N E V U h f M j A y M V 9 U Y W I v Q X V 0 b 1 J l b W 9 2 Z W R D b 2 x 1 b W 5 z M S 5 7 U F J Y W U R B V E E s M j k y N X 0 m c X V v d D s s J n F 1 b 3 Q 7 U 2 V j d G l v b j E v T l N E V U h f M j A y M V 9 U Y W I v Q X V 0 b 1 J l b W 9 2 Z W R D b 2 x 1 b W 5 z M S 5 7 T U V E S U N B U k U s M j k y N n 0 m c X V v d D s s J n F 1 b 3 Q 7 U 2 V j d G l v b j E v T l N E V U h f M j A y M V 9 U Y W I v Q X V 0 b 1 J l b W 9 2 Z W R D b 2 x 1 b W 5 z M S 5 7 Q 0 F J R E N I S V A s M j k y N 3 0 m c X V v d D s s J n F 1 b 3 Q 7 U 2 V j d G l v b j E v T l N E V U h f M j A y M V 9 U Y W I v Q X V 0 b 1 J l b W 9 2 Z W R D b 2 x 1 b W 5 z M S 5 7 Q 0 h B T V B V U y w y O T I 4 f S Z x d W 9 0 O y w m c X V v d D t T Z W N 0 a W 9 u M S 9 O U 0 R V S F 8 y M D I x X 1 R h Y i 9 B d X R v U m V t b 3 Z l Z E N v b H V t b n M x L n t Q U l Z I T F R J T i w y O T I 5 f S Z x d W 9 0 O y w m c X V v d D t T Z W N 0 a W 9 u M S 9 O U 0 R V S F 8 y M D I x X 1 R h Y i 9 B d X R v U m V t b 3 Z l Z E N v b H V t b n M x L n t H U l B I T F R J T i w y O T M w f S Z x d W 9 0 O y w m c X V v d D t T Z W N 0 a W 9 u M S 9 O U 0 R V S F 8 y M D I x X 1 R h Y i 9 B d X R v U m V t b 3 Z l Z E N v b H V t b n M x L n t I T F R J T k F M Q y w y O T M x f S Z x d W 9 0 O y w m c X V v d D t T Z W N 0 a W 9 u M S 9 O U 0 R V S F 8 y M D I x X 1 R h Y i 9 B d X R v U m V t b 3 Z l Z E N v b H V t b n M x L n t I T F R J T k R S R y w y O T M y f S Z x d W 9 0 O y w m c X V v d D t T Z W N 0 a W 9 u M S 9 O U 0 R V S F 8 y M D I x X 1 R h Y i 9 B d X R v U m V t b 3 Z l Z E N v b H V t b n M x L n t I T F R J T k 1 O V C w y O T M z f S Z x d W 9 0 O y w m c X V v d D t T Z W N 0 a W 9 u M S 9 O U 0 R V S F 8 y M D I x X 1 R h Y i 9 B d X R v U m V t b 3 Z l Z E N v b H V t b n M x L n t I T F R J T k 5 P U y w y O T M 0 f S Z x d W 9 0 O y w m c X V v d D t T Z W N 0 a W 9 u M S 9 O U 0 R V S F 8 y M D I x X 1 R h Y i 9 B d X R v U m V t b 3 Z l Z E N v b H V t b n M x L n t I T E N O T 1 R Z U i w y O T M 1 f S Z x d W 9 0 O y w m c X V v d D t T Z W N 0 a W 9 u M S 9 O U 0 R V S F 8 y M D I x X 1 R h Y i 9 B d X R v U m V t b 3 Z l Z E N v b H V t b n M x L n t I T E N O T 1 R N T y w y O T M 2 f S Z x d W 9 0 O y w m c X V v d D t T Z W N 0 a W 9 u M S 9 O U 0 R V S F 8 y M D I x X 1 R h Y i 9 B d X R v U m V t b 3 Z l Z E N v b H V t b n M x L n t I T E N M Q V N U L D I 5 M z d 9 J n F 1 b 3 Q 7 L C Z x d W 9 0 O 1 N l Y 3 R p b 2 4 x L 0 5 T R F V I X z I w M j F f V G F i L 0 F 1 d G 9 S Z W 1 v d m V k Q 2 9 s d W 1 u c z E u e 0 h M T E 9 T U l N O L D I 5 M z h 9 J n F 1 b 3 Q 7 L C Z x d W 9 0 O 1 N l Y 3 R p b 2 4 x L 0 5 T R F V I X z I w M j F f V G F i L 0 F 1 d G 9 S Z W 1 v d m V k Q 2 9 s d W 1 u c z E u e 0 h M T l Z D T 1 N U L D I 5 M z l 9 J n F 1 b 3 Q 7 L C Z x d W 9 0 O 1 N l Y 3 R p b 2 4 x L 0 5 T R F V I X z I w M j F f V G F i L 0 F 1 d G 9 S Z W 1 v d m V k Q 2 9 s d W 1 u c z E u e 0 h M T l Z P R k Z S L D I 5 N D B 9 J n F 1 b 3 Q 7 L C Z x d W 9 0 O 1 N l Y 3 R p b 2 4 x L 0 5 T R F V I X z I w M j F f V G F i L 0 F 1 d G 9 S Z W 1 v d m V k Q 2 9 s d W 1 u c z E u e 0 h M T l Z S R U Y s M j k 0 M X 0 m c X V v d D s s J n F 1 b 3 Q 7 U 2 V j d G l v b j E v T l N E V U h f M j A y M V 9 U Y W I v Q X V 0 b 1 J l b W 9 2 Z W R D b 2 x 1 b W 5 z M S 5 7 S E x O V k 5 F R U Q s M j k 0 M n 0 m c X V v d D s s J n F 1 b 3 Q 7 U 2 V j d G l v b j E v T l N E V U h f M j A y M V 9 U Y W I v Q X V 0 b 1 J l b W 9 2 Z W R D b 2 x 1 b W 5 z M S 5 7 S E x O V l N P U i w y O T Q z f S Z x d W 9 0 O y w m c X V v d D t T Z W N 0 a W 9 u M S 9 O U 0 R V S F 8 y M D I x X 1 R h Y i 9 B d X R v U m V t b 3 Z l Z E N v b H V t b n M x L n t J U k 1 F R E l D U i w y O T Q 0 f S Z x d W 9 0 O y w m c X V v d D t T Z W N 0 a W 9 u M S 9 O U 0 R V S F 8 y M D I x X 1 R h Y i 9 B d X R v U m V t b 3 Z l Z E N v b H V t b n M x L n t J S U 1 F R E l D U i w y O T Q 1 f S Z x d W 9 0 O y w m c X V v d D t T Z W N 0 a W 9 u M S 9 O U 0 R V S F 8 y M D I x X 1 R h Y i 9 B d X R v U m V t b 3 Z l Z E N v b H V t b n M x L n t J U k 1 D R E N I U C w y O T Q 2 f S Z x d W 9 0 O y w m c X V v d D t T Z W N 0 a W 9 u M S 9 O U 0 R V S F 8 y M D I x X 1 R h Y i 9 B d X R v U m V t b 3 Z l Z E N v b H V t b n M x L n t J S U 1 D R E N I U C w y O T Q 3 f S Z x d W 9 0 O y w m c X V v d D t T Z W N 0 a W 9 u M S 9 O U 0 R V S F 8 y M D I x X 1 R h Y i 9 B d X R v U m V t b 3 Z l Z E N v b H V t b n M x L n t J U k N I T V B V U y w y O T Q 4 f S Z x d W 9 0 O y w m c X V v d D t T Z W N 0 a W 9 u M S 9 O U 0 R V S F 8 y M D I x X 1 R h Y i 9 B d X R v U m V t b 3 Z l Z E N v b H V t b n M x L n t J S U N I T V B V U y w y O T Q 5 f S Z x d W 9 0 O y w m c X V v d D t T Z W N 0 a W 9 u M S 9 O U 0 R V S F 8 y M D I x X 1 R h Y i 9 B d X R v U m V t b 3 Z l Z E N v b H V t b n M x L n t J U l B S V k h M V C w y O T U w f S Z x d W 9 0 O y w m c X V v d D t T Z W N 0 a W 9 u M S 9 O U 0 R V S F 8 y M D I x X 1 R h Y i 9 B d X R v U m V t b 3 Z l Z E N v b H V t b n M x L n t J S V B S V k h M V C w y O T U x f S Z x d W 9 0 O y w m c X V v d D t T Z W N 0 a W 9 u M S 9 O U 0 R V S F 8 y M D I x X 1 R h Y i 9 B d X R v U m V t b 3 Z l Z E N v b H V t b n M x L n t J U k 9 U S E h M V C w y O T U y f S Z x d W 9 0 O y w m c X V v d D t T Z W N 0 a W 9 u M S 9 O U 0 R V S F 8 y M D I x X 1 R h Y i 9 B d X R v U m V t b 3 Z l Z E N v b H V t b n M x L n t J S U 9 U S E h M V C w y O T U z f S Z x d W 9 0 O y w m c X V v d D t T Z W N 0 a W 9 u M S 9 O U 0 R V S F 8 y M D I x X 1 R h Y i 9 B d X R v U m V t b 3 Z l Z E N v b H V t b n M x L n t I T E N B T E x G R y w y O T U 0 f S Z x d W 9 0 O y w m c X V v d D t T Z W N 0 a W 9 u M S 9 O U 0 R V S F 8 y M D I x X 1 R h Y i 9 B d X R v U m V t b 3 Z l Z E N v b H V t b n M x L n t I T E N B T E w 5 O S w y O T U 1 f S Z x d W 9 0 O y w m c X V v d D t T Z W N 0 a W 9 u M S 9 O U 0 R V S F 8 y M D I x X 1 R h Y i 9 B d X R v U m V t b 3 Z l Z E N v b H V t b n M x L n t B T l l I T F R J M i w y O T U 2 f S Z x d W 9 0 O y w m c X V v d D t T Z W N 0 a W 9 u M S 9 O U 0 R V S F 8 y M D I x X 1 R h Y i 9 B d X R v U m V t b 3 Z l Z E N v b H V t b n M x L n t J U k l O U 1 V S N C w y O T U 3 f S Z x d W 9 0 O y w m c X V v d D t T Z W N 0 a W 9 u M S 9 O U 0 R V S F 8 y M D I x X 1 R h Y i 9 B d X R v U m V t b 3 Z l Z E N v b H V t b n M x L n t J S U l O U 1 V S N C w y O T U 4 f S Z x d W 9 0 O y w m c X V v d D t T Z W N 0 a W 9 u M S 9 O U 0 R V S F 8 y M D I x X 1 R h Y i 9 B d X R v U m V t b 3 Z l Z E N v b H V t b n M x L n t P V E h J T l M s M j k 1 O X 0 m c X V v d D s s J n F 1 b 3 Q 7 U 2 V j d G l v b j E v T l N E V U h f M j A y M V 9 U Y W I v Q X V 0 b 1 J l b W 9 2 Z W R D b 2 x 1 b W 5 z M S 5 7 Q 0 V M T F d S S 0 5 H L D I 5 N j B 9 J n F 1 b 3 Q 7 L C Z x d W 9 0 O 1 N l Y 3 R p b 2 4 x L 0 5 T R F V I X z I w M j F f V G F i L 0 F 1 d G 9 S Z W 1 v d m V k Q 2 9 s d W 1 u c z E u e 0 N F T E x O T 1 R D T C w y O T Y x f S Z x d W 9 0 O y w m c X V v d D t T Z W N 0 a W 9 u M S 9 O U 0 R V S F 8 y M D I x X 1 R h Y i 9 B d X R v U m V t b 3 Z l Z E N v b H V t b n M x L n t J U k Z B T V N P Q y w y O T Y y f S Z x d W 9 0 O y w m c X V v d D t T Z W N 0 a W 9 u M S 9 O U 0 R V S F 8 y M D I x X 1 R h Y i 9 B d X R v U m V t b 3 Z l Z E N v b H V t b n M x L n t J S U Z B T V N P Q y w y O T Y z f S Z x d W 9 0 O y w m c X V v d D t T Z W N 0 a W 9 u M S 9 O U 0 R V S F 8 y M D I x X 1 R h Y i 9 B d X R v U m V t b 3 Z l Z E N v b H V t b n M x L n t J U k Z B T V N T S S w y O T Y 0 f S Z x d W 9 0 O y w m c X V v d D t T Z W N 0 a W 9 u M S 9 O U 0 R V S F 8 y M D I x X 1 R h Y i 9 B d X R v U m V t b 3 Z l Z E N v b H V t b n M x L n t J S U Z B T V N T S S w y O T Y 1 f S Z x d W 9 0 O y w m c X V v d D t T Z W N 0 a W 9 u M S 9 O U 0 R V S F 8 y M D I x X 1 R h Y i 9 B d X R v U m V t b 3 Z l Z E N v b H V t b n M x L n t J U k Z T V E F N U C w y O T Y 2 f S Z x d W 9 0 O y w m c X V v d D t T Z W N 0 a W 9 u M S 9 O U 0 R V S F 8 y M D I x X 1 R h Y i 9 B d X R v U m V t b 3 Z l Z E N v b H V t b n M x L n t J S U Z T V E F N U C w y O T Y 3 f S Z x d W 9 0 O y w m c X V v d D t T Z W N 0 a W 9 u M S 9 O U 0 R V S F 8 y M D I x X 1 R h Y i 9 B d X R v U m V t b 3 Z l Z E N v b H V t b n M x L n t J U k Z B T V B N V C w y O T Y 4 f S Z x d W 9 0 O y w m c X V v d D t T Z W N 0 a W 9 u M S 9 O U 0 R V S F 8 y M D I x X 1 R h Y i 9 B d X R v U m V t b 3 Z l Z E N v b H V t b n M x L n t J S U Z B T V B N V C w y O T Y 5 f S Z x d W 9 0 O y w m c X V v d D t T Z W N 0 a W 9 u M S 9 O U 0 R V S F 8 y M D I x X 1 R h Y i 9 B d X R v U m V t b 3 Z l Z E N v b H V t b n M x L n t J U k Z B T V N W Q y w y O T c w f S Z x d W 9 0 O y w m c X V v d D t T Z W N 0 a W 9 u M S 9 O U 0 R V S F 8 y M D I x X 1 R h Y i 9 B d X R v U m V t b 3 Z l Z E N v b H V t b n M x L n t J S U Z B T V N W Q y w y O T c x f S Z x d W 9 0 O y w m c X V v d D t T Z W N 0 a W 9 u M S 9 O U 0 R V S F 8 y M D I x X 1 R h Y i 9 B d X R v U m V t b 3 Z l Z E N v b H V t b n M x L n t J U l d F T E 1 P U y w y O T c y f S Z x d W 9 0 O y w m c X V v d D t T Z W N 0 a W 9 u M S 9 O U 0 R V S F 8 y M D I x X 1 R h Y i 9 B d X R v U m V t b 3 Z l Z E N v b H V t b n M x L n t J S V d F T E 1 P U y w y O T c z f S Z x d W 9 0 O y w m c X V v d D t T Z W N 0 a W 9 u M S 9 O U 0 R V S F 8 y M D I x X 1 R h Y i 9 B d X R v U m V t b 3 Z l Z E N v b H V t b n M x L n t J U l B J T k M z L D I 5 N z R 9 J n F 1 b 3 Q 7 L C Z x d W 9 0 O 1 N l Y 3 R p b 2 4 x L 0 5 T R F V I X z I w M j F f V G F i L 0 F 1 d G 9 S Z W 1 v d m V k Q 2 9 s d W 1 u c z E u e 0 l J U E l O Q z M s M j k 3 N X 0 m c X V v d D s s J n F 1 b 3 Q 7 U 2 V j d G l v b j E v T l N E V U h f M j A y M V 9 U Y W I v Q X V 0 b 1 J l b W 9 2 Z W R D b 2 x 1 b W 5 z M S 5 7 S V J G Q U 1 J T j M s M j k 3 N n 0 m c X V v d D s s J n F 1 b 3 Q 7 U 2 V j d G l v b j E v T l N E V U h f M j A y M V 9 U Y W I v Q X V 0 b 1 J l b W 9 2 Z W R D b 2 x 1 b W 5 z M S 5 7 S U l G Q U 1 J T j M s M j k 3 N 3 0 m c X V v d D s s J n F 1 b 3 Q 7 U 2 V j d G l v b j E v T l N E V U h f M j A y M V 9 U Y W I v Q X V 0 b 1 J l b W 9 2 Z W R D b 2 x 1 b W 5 z M S 5 7 R 0 9 W V F B S T 0 c s M j k 3 O H 0 m c X V v d D s s J n F 1 b 3 Q 7 U 2 V j d G l v b j E v T l N E V U h f M j A y M V 9 U Y W I v Q X V 0 b 1 J l b W 9 2 Z W R D b 2 x 1 b W 5 z M S 5 7 S U 5 D T 0 1 F L D I 5 N z l 9 J n F 1 b 3 Q 7 L C Z x d W 9 0 O 1 N l Y 3 R p b 2 4 x L 0 5 T R F V I X z I w M j F f V G F i L 0 F 1 d G 9 S Z W 1 v d m V k Q 2 9 s d W 1 u c z E u e 1 B P V k V S V F k z L D I 5 O D B 9 J n F 1 b 3 Q 7 L C Z x d W 9 0 O 1 N l Y 3 R p b 2 4 x L 0 5 T R F V I X z I w M j F f V G F i L 0 F 1 d G 9 S Z W 1 v d m V k Q 2 9 s d W 1 u c z E u e 1 B E R U 4 x M C w y O T g x f S Z x d W 9 0 O y w m c X V v d D t T Z W N 0 a W 9 u M S 9 O U 0 R V S F 8 y M D I x X 1 R h Y i 9 B d X R v U m V t b 3 Z l Z E N v b H V t b n M x L n t D T 1 V U W V A 0 L D I 5 O D J 9 J n F 1 b 3 Q 7 L C Z x d W 9 0 O 1 N l Y 3 R p b 2 4 x L 0 5 T R F V I X z I w M j F f V G F i L 0 F 1 d G 9 S Z W 1 v d m V k Q 2 9 s d W 1 u c z E u e 0 1 B S U l O M T A y L D I 5 O D N 9 J n F 1 b 3 Q 7 L C Z x d W 9 0 O 1 N l Y 3 R p b 2 4 x L 0 5 T R F V I X z I w M j F f V G F i L 0 F 1 d G 9 S Z W 1 v d m V k Q 2 9 s d W 1 u c z E u e 0 F J S U 5 E M T A y L D I 5 O D R 9 J n F 1 b 3 Q 7 L C Z x d W 9 0 O 1 N l Y 3 R p b 2 4 x L 0 5 T R F V I X z I w M j F f V G F i L 0 F 1 d G 9 S Z W 1 v d m V k Q 2 9 s d W 1 u c z E u e 0 F O Q U x X V F 9 D L D I 5 O D V 9 J n F 1 b 3 Q 7 L C Z x d W 9 0 O 1 N l Y 3 R p b 2 4 x L 0 5 T R F V I X z I w M j F f V G F i L 0 F 1 d G 9 S Z W 1 v d m V k Q 2 9 s d W 1 u c z E u e 1 Z F U 1 R S X 0 M s M j k 4 N n 0 m c X V v d D s s J n F 1 b 3 Q 7 U 2 V j d G l v b j E v T l N E V U h f M j A y M V 9 U Y W I v Q X V 0 b 1 J l b W 9 2 Z W R D b 2 x 1 b W 5 z M S 5 7 V k V S R V A s M j k 4 N 3 0 m c X V v d D t d L C Z x d W 9 0 O 0 N v b H V t b k N v d W 5 0 J n F 1 b 3 Q 7 O j I 5 O D g s J n F 1 b 3 Q 7 S 2 V 5 Q 2 9 s d W 1 u T m F t Z X M m c X V v d D s 6 W 1 0 s J n F 1 b 3 Q 7 Q 2 9 s d W 1 u S W R l b n R p d G l l c y Z x d W 9 0 O z p b J n F 1 b 3 Q 7 U 2 V j d G l v b j E v T l N E V U h f M j A y M V 9 U Y W I v Q X V 0 b 1 J l b W 9 2 Z W R D b 2 x 1 b W 5 z M S 5 7 U V V F U 1 R J R D I s M H 0 m c X V v d D s s J n F 1 b 3 Q 7 U 2 V j d G l v b j E v T l N E V U h f M j A y M V 9 U Y W I v Q X V 0 b 1 J l b W 9 2 Z W R D b 2 x 1 b W 5 z M S 5 7 R k l M R U R B V E U s M X 0 m c X V v d D s s J n F 1 b 3 Q 7 U 2 V j d G l v b j E v T l N E V U h f M j A y M V 9 U Y W I v Q X V 0 b 1 J l b W 9 2 Z W R D b 2 x 1 b W 5 z M S 5 7 Q 0 l H R V Z F U i w y f S Z x d W 9 0 O y w m c X V v d D t T Z W N 0 a W 9 u M S 9 O U 0 R V S F 8 y M D I x X 1 R h Y i 9 B d X R v U m V t b 3 Z l Z E N v b H V t b n M x L n t D S U d P R l J T T S w z f S Z x d W 9 0 O y w m c X V v d D t T Z W N 0 a W 9 u M S 9 O U 0 R V S F 8 y M D I x X 1 R h Y i 9 B d X R v U m V t b 3 Z l Z E N v b H V t b n M x L n t D S U d X S U x Z U i w 0 f S Z x d W 9 0 O y w m c X V v d D t T Z W N 0 a W 9 u M S 9 O U 0 R V S F 8 y M D I x X 1 R h Y i 9 B d X R v U m V t b 3 Z l Z E N v b H V t b n M x L n t D S U d U U l k s N X 0 m c X V v d D s s J n F 1 b 3 Q 7 U 2 V j d G l v b j E v T l N E V U h f M j A y M V 9 U Y W I v Q X V 0 b 1 J l b W 9 2 Z W R D b 2 x 1 b W 5 z M S 5 7 Q 0 l H W U Z V L D Z 9 J n F 1 b 3 Q 7 L C Z x d W 9 0 O 1 N l Y 3 R p b 2 4 x L 0 5 T R F V I X z I w M j F f V G F i L 0 F 1 d G 9 S Z W 1 v d m V k Q 2 9 s d W 1 u c z E u e 0 N J R 0 1 G V S w 3 f S Z x d W 9 0 O y w m c X V v d D t T Z W N 0 a W 9 u M S 9 O U 0 R V S F 8 y M D I x X 1 R h Y i 9 B d X R v U m V t b 3 Z l Z E N v b H V t b n M x L n t D S U d S R U M s O H 0 m c X V v d D s s J n F 1 b 3 Q 7 U 2 V j d G l v b j E v T l N E V U h f M j A y M V 9 U Y W I v Q X V 0 b 1 J l b W 9 2 Z W R D b 2 x 1 b W 5 z M S 5 7 Q 0 l H M z B V U 0 U s O X 0 m c X V v d D s s J n F 1 b 3 Q 7 U 2 V j d G l v b j E v T l N E V U h f M j A y M V 9 U Y W I v Q X V 0 b 1 J l b W 9 2 Z W R D b 2 x 1 b W 5 z M S 5 7 Q 0 c z M E V T V C w x M H 0 m c X V v d D s s J n F 1 b 3 Q 7 U 2 V j d G l v b j E v T l N E V U h f M j A y M V 9 U Y W I v Q X V 0 b 1 J l b W 9 2 Z W R D b 2 x 1 b W 5 z M S 5 7 Q 0 l H M z B B V i w x M X 0 m c X V v d D s s J n F 1 b 3 Q 7 U 2 V j d G l v b j E v T l N E V U h f M j A y M V 9 U Y W I v Q X V 0 b 1 J l b W 9 2 Z W R D b 2 x 1 b W 5 z M S 5 7 Q 0 l H M z B C U j I s M T J 9 J n F 1 b 3 Q 7 L C Z x d W 9 0 O 1 N l Y 3 R p b 2 4 x L 0 5 T R F V I X z I w M j F f V G F i L 0 F 1 d G 9 S Z W 1 v d m V k Q 2 9 s d W 1 u c z E u e 0 N J R z M w V F B F L D E z f S Z x d W 9 0 O y w m c X V v d D t T Z W N 0 a W 9 u M S 9 O U 0 R V S F 8 y M D I x X 1 R h Y i 9 B d X R v U m V t b 3 Z l Z E N v b H V t b n M x L n t D S U c z M E 1 F T i w x N H 0 m c X V v d D s s J n F 1 b 3 Q 7 U 2 V j d G l v b j E v T l N E V U h f M j A y M V 9 U Y W I v Q X V 0 b 1 J l b W 9 2 Z W R D b 2 x 1 b W 5 z M S 5 7 Q 0 l H M z B N T E 4 s M T V 9 J n F 1 b 3 Q 7 L C Z x d W 9 0 O 1 N l Y 3 R p b 2 4 x L 0 5 T R F V I X z I w M j F f V G F i L 0 F 1 d G 9 S Z W 1 v d m V k Q 2 9 s d W 1 u c z E u e 0 N J R z M w U k 8 y L D E 2 f S Z x d W 9 0 O y w m c X V v d D t T Z W N 0 a W 9 u M S 9 O U 0 R V S F 8 y M D I x X 1 R h Y i 9 B d X R v U m V t b 3 Z l Z E N v b H V t b n M x L n t D S U d E T F l N T y w x N 3 0 m c X V v d D s s J n F 1 b 3 Q 7 U 2 V j d G l v b j E v T l N E V U h f M j A y M V 9 U Y W I v Q X V 0 b 1 J l b W 9 2 Z W R D b 2 x 1 b W 5 z M S 5 7 Q 0 l H Q U d F L D E 4 f S Z x d W 9 0 O y w m c X V v d D t T Z W N 0 a W 9 u M S 9 O U 0 R V S F 8 y M D I x X 1 R h Y i 9 B d X R v U m V t b 3 Z l Z E N v b H V t b n M x L n t D S U d E T F l G V S w x O X 0 m c X V v d D s s J n F 1 b 3 Q 7 U 2 V j d G l v b j E v T l N E V U h f M j A y M V 9 U Y W I v Q X V 0 b 1 J l b W 9 2 Z W R D b 2 x 1 b W 5 z M S 5 7 Q 0 l H R E x N R l U s M j B 9 J n F 1 b 3 Q 7 L C Z x d W 9 0 O 1 N l Y 3 R p b 2 4 x L 0 5 T R F V I X z I w M j F f V G F i L 0 F 1 d G 9 S Z W 1 v d m V k Q 2 9 s d W 1 u c z E u e 0 N J R z E w M E x G L D I x f S Z x d W 9 0 O y w m c X V v d D t T Z W N 0 a W 9 u M S 9 O U 0 R V S F 8 y M D I x X 1 R h Y i 9 B d X R v U m V t b 3 Z l Z E N v b H V t b n M x L n t T T U t M U 1 N F V l I s M j J 9 J n F 1 b 3 Q 7 L C Z x d W 9 0 O 1 N l Y 3 R p b 2 4 x L 0 5 T R F V I X z I w M j F f V G F i L 0 F 1 d G 9 S Z W 1 v d m V k Q 2 9 s d W 1 u c z E u e 1 N N S 0 x T U 1 R S W S w y M 3 0 m c X V v d D s s J n F 1 b 3 Q 7 U 2 V j d G l v b j E v T l N E V U h f M j A y M V 9 U Y W I v Q X V 0 b 1 J l b W 9 2 Z W R D b 2 x 1 b W 5 z M S 5 7 U 0 1 L T F N T W U Z V L D I 0 f S Z x d W 9 0 O y w m c X V v d D t T Z W N 0 a W 9 u M S 9 O U 0 R V S F 8 y M D I x X 1 R h Y i 9 B d X R v U m V t b 3 Z l Z E N v b H V t b n M x L n t T T U t M U 1 N N R l U s M j V 9 J n F 1 b 3 Q 7 L C Z x d W 9 0 O 1 N l Y 3 R p b 2 4 x L 0 5 T R F V I X z I w M j F f V G F i L 0 F 1 d G 9 S Z W 1 v d m V k Q 2 9 s d W 1 u c z E u e 1 N N S 0 x T U 1 J F Q y w y N n 0 m c X V v d D s s J n F 1 b 3 Q 7 U 2 V j d G l v b j E v T l N E V U h f M j A y M V 9 U Y W I v Q X V 0 b 1 J l b W 9 2 Z W R D b 2 x 1 b W 5 z M S 5 7 U 0 1 L T F N T M z B O L D I 3 f S Z x d W 9 0 O y w m c X V v d D t T Z W N 0 a W 9 u M S 9 O U 0 R V S F 8 y M D I x X 1 R h Y i 9 B d X R v U m V t b 3 Z l Z E N v b H V t b n M x L n t T T U t M U 1 M z M E U s M j h 9 J n F 1 b 3 Q 7 L C Z x d W 9 0 O 1 N l Y 3 R p b 2 4 x L 0 5 T R F V I X z I w M j F f V G F i L 0 F 1 d G 9 S Z W 1 v d m V k Q 2 9 s d W 1 u c z E u e 0 N J R 0 F S R V Z S L D I 5 f S Z x d W 9 0 O y w m c X V v d D t T Z W N 0 a W 9 u M S 9 O U 0 R V S F 8 y M D I x X 1 R h Y i 9 B d X R v U m V t b 3 Z l Z E N v b H V t b n M x L n t D S U d B U l R S W S w z M H 0 m c X V v d D s s J n F 1 b 3 Q 7 U 2 V j d G l v b j E v T l N E V U h f M j A y M V 9 U Y W I v Q X V 0 b 1 J l b W 9 2 Z W R D b 2 x 1 b W 5 z M S 5 7 Q 0 l H Q V J Z R l U s M z F 9 J n F 1 b 3 Q 7 L C Z x d W 9 0 O 1 N l Y 3 R p b 2 4 x L 0 5 T R F V I X z I w M j F f V G F i L 0 F 1 d G 9 S Z W 1 v d m V k Q 2 9 s d W 1 u c z E u e 0 N J R 0 F S T U Z V L D M y f S Z x d W 9 0 O y w m c X V v d D t T Z W N 0 a W 9 u M S 9 O U 0 R V S F 8 y M D I x X 1 R h Y i 9 B d X R v U m V t b 3 Z l Z E N v b H V t b n M x L n t D S U d B U l J F Q y w z M 3 0 m c X V v d D s s J n F 1 b 3 Q 7 U 2 V j d G l v b j E v T l N E V U h f M j A y M V 9 U Y W I v Q X V 0 b 1 J l b W 9 2 Z W R D b 2 x 1 b W 5 z M S 5 7 Q 0 d S M z B V U 0 U s M z R 9 J n F 1 b 3 Q 7 L C Z x d W 9 0 O 1 N l Y 3 R p b 2 4 x L 0 5 T R F V I X z I w M j F f V G F i L 0 F 1 d G 9 S Z W 1 v d m V k Q 2 9 s d W 1 u c z E u e 0 N J M z B F U 1 Q s M z V 9 J n F 1 b 3 Q 7 L C Z x d W 9 0 O 1 N l Y 3 R p b 2 4 x L 0 5 T R F V I X z I w M j F f V G F i L 0 F 1 d G 9 S Z W 1 v d m V k Q 2 9 s d W 1 u c z E u e 0 N H U j M w Q l I y L D M 2 f S Z x d W 9 0 O y w m c X V v d D t T Z W N 0 a W 9 u M S 9 O U 0 R V S F 8 y M D I x X 1 R h Y i 9 B d X R v U m V t b 3 Z l Z E N v b H V t b n M x L n t Q S V B F V k V S L D M 3 f S Z x d W 9 0 O y w m c X V v d D t T Z W N 0 a W 9 u M S 9 O U 0 R V S F 8 y M D I x X 1 R h Y i 9 B d X R v U m V t b 3 Z l Z E N v b H V t b n M x L n t Q S V B F M z B E W S w z O H 0 m c X V v d D s s J n F 1 b 3 Q 7 U 2 V j d G l v b j E v T l N E V U h f M j A y M V 9 U Y W I v Q X V 0 b 1 J l b W 9 2 Z W R D b 2 x 1 b W 5 z M S 5 7 Q U x D R V Z F U i w z O X 0 m c X V v d D s s J n F 1 b 3 Q 7 U 2 V j d G l v b j E v T l N E V U h f M j A y M V 9 U Y W I v Q X V 0 b 1 J l b W 9 2 Z W R D b 2 x 1 b W 5 z M S 5 7 Q U x D V F J Z L D Q w f S Z x d W 9 0 O y w m c X V v d D t T Z W N 0 a W 9 u M S 9 O U 0 R V S F 8 y M D I x X 1 R h Y i 9 B d X R v U m V t b 3 Z l Z E N v b H V t b n M x L n t B T E N Z R l U s N D F 9 J n F 1 b 3 Q 7 L C Z x d W 9 0 O 1 N l Y 3 R p b 2 4 x L 0 5 T R F V I X z I w M j F f V G F i L 0 F 1 d G 9 S Z W 1 v d m V k Q 2 9 s d W 1 u c z E u e 0 F M Q 0 1 G V S w 0 M n 0 m c X V v d D s s J n F 1 b 3 Q 7 U 2 V j d G l v b j E v T l N E V U h f M j A y M V 9 U Y W I v Q X V 0 b 1 J l b W 9 2 Z W R D b 2 x 1 b W 5 z M S 5 7 Q U x D U k V D L D Q z f S Z x d W 9 0 O y w m c X V v d D t T Z W N 0 a W 9 u M S 9 O U 0 R V S F 8 y M D I x X 1 R h Y i 9 B d X R v U m V t b 3 Z l Z E N v b H V t b n M x L n t B T E N Z U l R P V C w 0 N H 0 m c X V v d D s s J n F 1 b 3 Q 7 U 2 V j d G l v b j E v T l N E V U h f M j A y M V 9 U Y W I v Q X V 0 b 1 J l b W 9 2 Z W R D b 2 x 1 b W 5 z M S 5 7 Q U x U T 1 R G R y w 0 N X 0 m c X V v d D s s J n F 1 b 3 Q 7 U 2 V j d G l v b j E v T l N E V U h f M j A y M V 9 U Y W I v Q X V 0 b 1 J l b W 9 2 Z W R D b 2 x 1 b W 5 z M S 5 7 Q U x G U U Z M R y w 0 N n 0 m c X V v d D s s J n F 1 b 3 Q 7 U 2 V j d G l v b j E v T l N E V U h f M j A y M V 9 U Y W I v Q X V 0 b 1 J l b W 9 2 Z W R D b 2 x 1 b W 5 z M S 5 7 Q U x C U 1 R X Q V k s N D d 9 J n F 1 b 3 Q 7 L C Z x d W 9 0 O 1 N l Y 3 R p b 2 4 x L 0 5 T R F V I X z I w M j F f V G F i L 0 F 1 d G 9 S Z W 1 v d m V k Q 2 9 s d W 1 u c z E u e 0 F M R E F Z U F l S L D Q 4 f S Z x d W 9 0 O y w m c X V v d D t T Z W N 0 a W 9 u M S 9 O U 0 R V S F 8 y M D I x X 1 R h Y i 9 B d X R v U m V t b 3 Z l Z E N v b H V t b n M x L n t B T E R B W V B N T y w 0 O X 0 m c X V v d D s s J n F 1 b 3 Q 7 U 2 V j d G l v b j E v T l N E V U h f M j A y M V 9 U Y W I v Q X V 0 b 1 J l b W 9 2 Z W R D b 2 x 1 b W 5 z M S 5 7 Q U x E Q V l Q V 0 s s N T B 9 J n F 1 b 3 Q 7 L C Z x d W 9 0 O 1 N l Y 3 R p b 2 4 x L 0 5 T R F V I X z I w M j F f V G F i L 0 F 1 d G 9 S Z W 1 v d m V k Q 2 9 s d W 1 u c z E u e 0 F M Q 0 R B W V M s N T F 9 J n F 1 b 3 Q 7 L C Z x d W 9 0 O 1 N l Y 3 R p b 2 4 x L 0 5 T R F V I X z I w M j F f V G F i L 0 F 1 d G 9 S Z W 1 v d m V k Q 2 9 s d W 1 u c z E u e 0 F M M z B F U 1 Q s N T J 9 J n F 1 b 3 Q 7 L C Z x d W 9 0 O 1 N l Y 3 R p b 2 4 x L 0 5 T R F V I X z I w M j F f V G F i L 0 F 1 d G 9 S Z W 1 v d m V k Q 2 9 s d W 1 u c z E u e 0 F M R F l T R k c s N T N 9 J n F 1 b 3 Q 7 L C Z x d W 9 0 O 1 N l Y 3 R p b 2 4 x L 0 5 T R F V I X z I w M j F f V G F i L 0 F 1 d G 9 S Z W 1 v d m V k Q 2 9 s d W 1 u c z E u e 0 F M Q 1 V T M z B E L D U 0 f S Z x d W 9 0 O y w m c X V v d D t T Z W N 0 a W 9 u M S 9 O U 0 R V S F 8 y M D I x X 1 R h Y i 9 B d X R v U m V t b 3 Z l Z E N v b H V t b n M x L n t B T E N C T k c z M E Q s N T V 9 J n F 1 b 3 Q 7 L C Z x d W 9 0 O 1 N l Y 3 R p b 2 4 x L 0 5 T R F V I X z I w M j F f V G F i L 0 F 1 d G 9 S Z W 1 v d m V k Q 2 9 s d W 1 u c z E u e 0 1 K R V Z F U i w 1 N n 0 m c X V v d D s s J n F 1 b 3 Q 7 U 2 V j d G l v b j E v T l N E V U h f M j A y M V 9 U Y W I v Q X V 0 b 1 J l b W 9 2 Z W R D b 2 x 1 b W 5 z M S 5 7 T U p B R 0 U s N T d 9 J n F 1 b 3 Q 7 L C Z x d W 9 0 O 1 N l Y 3 R p b 2 4 x L 0 5 T R F V I X z I w M j F f V G F i L 0 F 1 d G 9 S Z W 1 v d m V k Q 2 9 s d W 1 u c z E u e 0 1 K W U Z V L D U 4 f S Z x d W 9 0 O y w m c X V v d D t T Z W N 0 a W 9 u M S 9 O U 0 R V S F 8 y M D I x X 1 R h Y i 9 B d X R v U m V t b 3 Z l Z E N v b H V t b n M x L n t N S k 1 G V S w 1 O X 0 m c X V v d D s s J n F 1 b 3 Q 7 U 2 V j d G l v b j E v T l N E V U h f M j A y M V 9 U Y W I v Q X V 0 b 1 J l b W 9 2 Z W R D b 2 x 1 b W 5 z M S 5 7 T U p S R U M s N j B 9 J n F 1 b 3 Q 7 L C Z x d W 9 0 O 1 N l Y 3 R p b 2 4 x L 0 5 T R F V I X z I w M j F f V G F i L 0 F 1 d G 9 S Z W 1 v d m V k Q 2 9 s d W 1 u c z E u e 0 1 K W V J U T 1 Q s N j F 9 J n F 1 b 3 Q 7 L C Z x d W 9 0 O 1 N l Y 3 R p b 2 4 x L 0 5 T R F V I X z I w M j F f V G F i L 0 F 1 d G 9 S Z W 1 v d m V k Q 2 9 s d W 1 u c z E u e 0 1 S V E 9 U R k c s N j J 9 J n F 1 b 3 Q 7 L C Z x d W 9 0 O 1 N l Y 3 R p b 2 4 x L 0 5 T R F V I X z I w M j F f V G F i L 0 F 1 d G 9 S Z W 1 v d m V k Q 2 9 s d W 1 u c z E u e 0 1 K R l F G T E c s N j N 9 J n F 1 b 3 Q 7 L C Z x d W 9 0 O 1 N l Y 3 R p b 2 4 x L 0 5 T R F V I X z I w M j F f V G F i L 0 F 1 d G 9 S Z W 1 v d m V k Q 2 9 s d W 1 u c z E u e 0 1 S Q l N U V 0 F Z L D Y 0 f S Z x d W 9 0 O y w m c X V v d D t T Z W N 0 a W 9 u M S 9 O U 0 R V S F 8 y M D I x X 1 R h Y i 9 B d X R v U m V t b 3 Z l Z E N v b H V t b n M x L n t N U k R B W V B Z U i w 2 N X 0 m c X V v d D s s J n F 1 b 3 Q 7 U 2 V j d G l v b j E v T l N E V U h f M j A y M V 9 U Y W I v Q X V 0 b 1 J l b W 9 2 Z W R D b 2 x 1 b W 5 z M S 5 7 T V J E Q V l Q T U 8 s N j Z 9 J n F 1 b 3 Q 7 L C Z x d W 9 0 O 1 N l Y 3 R p b 2 4 x L 0 5 T R F V I X z I w M j F f V G F i L 0 F 1 d G 9 S Z W 1 v d m V k Q 2 9 s d W 1 u c z E u e 0 1 S R E F Z U F d L L D Y 3 f S Z x d W 9 0 O y w m c X V v d D t T Z W N 0 a W 9 u M S 9 O U 0 R V S F 8 y M D I x X 1 R h Y i 9 B d X R v U m V t b 3 Z l Z E N v b H V t b n M x L n t N S k R B W T M w Q S w 2 O H 0 m c X V v d D s s J n F 1 b 3 Q 7 U 2 V j d G l v b j E v T l N E V U h f M j A y M V 9 U Y W I v Q X V 0 b 1 J l b W 9 2 Z W R D b 2 x 1 b W 5 z M S 5 7 T V I z M E V T V C w 2 O X 0 m c X V v d D s s J n F 1 b 3 Q 7 U 2 V j d G l v b j E v T l N E V U h f M j A y M V 9 U Y W I v Q X V 0 b 1 J l b W 9 2 Z W R D b 2 x 1 b W 5 z M S 5 7 Q 0 9 D R V Z F U i w 3 M H 0 m c X V v d D s s J n F 1 b 3 Q 7 U 2 V j d G l v b j E v T l N E V U h f M j A y M V 9 U Y W I v Q X V 0 b 1 J l b W 9 2 Z W R D b 2 x 1 b W 5 z M S 5 7 Q 0 9 D Q U d F L D c x f S Z x d W 9 0 O y w m c X V v d D t T Z W N 0 a W 9 u M S 9 O U 0 R V S F 8 y M D I x X 1 R h Y i 9 B d X R v U m V t b 3 Z l Z E N v b H V t b n M x L n t D T 0 N Z R l U s N z J 9 J n F 1 b 3 Q 7 L C Z x d W 9 0 O 1 N l Y 3 R p b 2 4 x L 0 5 T R F V I X z I w M j F f V G F i L 0 F 1 d G 9 S Z W 1 v d m V k Q 2 9 s d W 1 u c z E u e 0 N P Q 0 1 G V S w 3 M 3 0 m c X V v d D s s J n F 1 b 3 Q 7 U 2 V j d G l v b j E v T l N E V U h f M j A y M V 9 U Y W I v Q X V 0 b 1 J l b W 9 2 Z W R D b 2 x 1 b W 5 z M S 5 7 Q 0 9 D U k V D L D c 0 f S Z x d W 9 0 O y w m c X V v d D t T Z W N 0 a W 9 u M S 9 O U 0 R V S F 8 y M D I x X 1 R h Y i 9 B d X R v U m V t b 3 Z l Z E N v b H V t b n M x L n t D T 0 N Z U l R P V C w 3 N X 0 m c X V v d D s s J n F 1 b 3 Q 7 U 2 V j d G l v b j E v T l N E V U h f M j A y M V 9 U Y W I v Q X V 0 b 1 J l b W 9 2 Z W R D b 2 x 1 b W 5 z M S 5 7 Q 0 N U T 1 R G R y w 3 N n 0 m c X V v d D s s J n F 1 b 3 Q 7 U 2 V j d G l v b j E v T l N E V U h f M j A y M V 9 U Y W I v Q X V 0 b 1 J l b W 9 2 Z W R D b 2 x 1 b W 5 z M S 5 7 Q 0 N G U U Z M R y w 3 N 3 0 m c X V v d D s s J n F 1 b 3 Q 7 U 2 V j d G l v b j E v T l N E V U h f M j A y M V 9 U Y W I v Q X V 0 b 1 J l b W 9 2 Z W R D b 2 x 1 b W 5 z M S 5 7 Q 0 N C U 1 R X Q V k s N z h 9 J n F 1 b 3 Q 7 L C Z x d W 9 0 O 1 N l Y 3 R p b 2 4 x L 0 5 T R F V I X z I w M j F f V G F i L 0 F 1 d G 9 S Z W 1 v d m V k Q 2 9 s d W 1 u c z E u e 0 N D R E F Z U F l S L D c 5 f S Z x d W 9 0 O y w m c X V v d D t T Z W N 0 a W 9 u M S 9 O U 0 R V S F 8 y M D I x X 1 R h Y i 9 B d X R v U m V t b 3 Z l Z E N v b H V t b n M x L n t D Q 0 R B W V B N T y w 4 M H 0 m c X V v d D s s J n F 1 b 3 Q 7 U 2 V j d G l v b j E v T l N E V U h f M j A y M V 9 U Y W I v Q X V 0 b 1 J l b W 9 2 Z W R D b 2 x 1 b W 5 z M S 5 7 Q 0 N E Q V l Q V 0 s s O D F 9 J n F 1 b 3 Q 7 L C Z x d W 9 0 O 1 N l Y 3 R p b 2 4 x L 0 5 T R F V I X z I w M j F f V G F i L 0 F 1 d G 9 S Z W 1 v d m V k Q 2 9 s d W 1 u c z E u e 0 N P Q 1 V T M z B B L D g y f S Z x d W 9 0 O y w m c X V v d D t T Z W N 0 a W 9 u M S 9 O U 0 R V S F 8 y M D I x X 1 R h Y i 9 B d X R v U m V t b 3 Z l Z E N v b H V t b n M x L n t D Q z M w R V N U L D g z f S Z x d W 9 0 O y w m c X V v d D t T Z W N 0 a W 9 u M S 9 O U 0 R V S F 8 y M D I x X 1 R h Y i 9 B d X R v U m V t b 3 Z l Z E N v b H V t b n M x L n t D U k t F V k V S L D g 0 f S Z x d W 9 0 O y w m c X V v d D t T Z W N 0 a W 9 u M S 9 O U 0 R V S F 8 y M D I x X 1 R h Y i 9 B d X R v U m V t b 3 Z l Z E N v b H V t b n M x L n t D U k t B R 0 U s O D V 9 J n F 1 b 3 Q 7 L C Z x d W 9 0 O 1 N l Y 3 R p b 2 4 x L 0 5 T R F V I X z I w M j F f V G F i L 0 F 1 d G 9 S Z W 1 v d m V k Q 2 9 s d W 1 u c z E u e 0 N S S 1 l G V S w 4 N n 0 m c X V v d D s s J n F 1 b 3 Q 7 U 2 V j d G l v b j E v T l N E V U h f M j A y M V 9 U Y W I v Q X V 0 b 1 J l b W 9 2 Z W R D b 2 x 1 b W 5 z M S 5 7 Q 1 J L T U Z V L D g 3 f S Z x d W 9 0 O y w m c X V v d D t T Z W N 0 a W 9 u M S 9 O U 0 R V S F 8 y M D I x X 1 R h Y i 9 B d X R v U m V t b 3 Z l Z E N v b H V t b n M x L n t D U k F L U k V D L D g 4 f S Z x d W 9 0 O y w m c X V v d D t T Z W N 0 a W 9 u M S 9 O U 0 R V S F 8 y M D I x X 1 R h Y i 9 B d X R v U m V t b 3 Z l Z E N v b H V t b n M x L n t D U k t Z U l R P V C w 4 O X 0 m c X V v d D s s J n F 1 b 3 Q 7 U 2 V j d G l v b j E v T l N E V U h f M j A y M V 9 U Y W I v Q X V 0 b 1 J l b W 9 2 Z W R D b 2 x 1 b W 5 z M S 5 7 Q 1 J U T 1 R G R y w 5 M H 0 m c X V v d D s s J n F 1 b 3 Q 7 U 2 V j d G l v b j E v T l N E V U h f M j A y M V 9 U Y W I v Q X V 0 b 1 J l b W 9 2 Z W R D b 2 x 1 b W 5 z M S 5 7 Q 1 J G U U Z M R y w 5 M X 0 m c X V v d D s s J n F 1 b 3 Q 7 U 2 V j d G l v b j E v T l N E V U h f M j A y M V 9 U Y W I v Q X V 0 b 1 J l b W 9 2 Z W R D b 2 x 1 b W 5 z M S 5 7 Q 1 J C U 1 R X Q V k s O T J 9 J n F 1 b 3 Q 7 L C Z x d W 9 0 O 1 N l Y 3 R p b 2 4 x L 0 5 T R F V I X z I w M j F f V G F i L 0 F 1 d G 9 S Z W 1 v d m V k Q 2 9 s d W 1 u c z E u e 0 N S R E F Z U F l S L D k z f S Z x d W 9 0 O y w m c X V v d D t T Z W N 0 a W 9 u M S 9 O U 0 R V S F 8 y M D I x X 1 R h Y i 9 B d X R v U m V t b 3 Z l Z E N v b H V t b n M x L n t D U k R B W V B N T y w 5 N H 0 m c X V v d D s s J n F 1 b 3 Q 7 U 2 V j d G l v b j E v T l N E V U h f M j A y M V 9 U Y W I v Q X V 0 b 1 J l b W 9 2 Z W R D b 2 x 1 b W 5 z M S 5 7 Q 1 J E Q V l Q V 0 s s O T V 9 J n F 1 b 3 Q 7 L C Z x d W 9 0 O 1 N l Y 3 R p b 2 4 x L 0 5 T R F V I X z I w M j F f V G F i L 0 F 1 d G 9 S Z W 1 v d m V k Q 2 9 s d W 1 u c z E u e 0 N S S 1 V T M z B B L D k 2 f S Z x d W 9 0 O y w m c X V v d D t T Z W N 0 a W 9 u M S 9 O U 0 R V S F 8 y M D I x X 1 R h Y i 9 B d X R v U m V t b 3 Z l Z E N v b H V t b n M x L n t D U j M w R V N U L D k 3 f S Z x d W 9 0 O y w m c X V v d D t T Z W N 0 a W 9 u M S 9 O U 0 R V S F 8 y M D I x X 1 R h Y i 9 B d X R v U m V t b 3 Z l Z E N v b H V t b n M x L n t I R V J F V k V S L D k 4 f S Z x d W 9 0 O y w m c X V v d D t T Z W N 0 a W 9 u M S 9 O U 0 R V S F 8 y M D I x X 1 R h Y i 9 B d X R v U m V t b 3 Z l Z E N v b H V t b n M x L n t I R V J B R 0 U s O T l 9 J n F 1 b 3 Q 7 L C Z x d W 9 0 O 1 N l Y 3 R p b 2 4 x L 0 5 T R F V I X z I w M j F f V G F i L 0 F 1 d G 9 S Z W 1 v d m V k Q 2 9 s d W 1 u c z E u e 0 h F U l l G V S w x M D B 9 J n F 1 b 3 Q 7 L C Z x d W 9 0 O 1 N l Y 3 R p b 2 4 x L 0 5 T R F V I X z I w M j F f V G F i L 0 F 1 d G 9 S Z W 1 v d m V k Q 2 9 s d W 1 u c z E u e 0 h F U k 1 G V S w x M D F 9 J n F 1 b 3 Q 7 L C Z x d W 9 0 O 1 N l Y 3 R p b 2 4 x L 0 5 T R F V I X z I w M j F f V G F i L 0 F 1 d G 9 S Z W 1 v d m V k Q 2 9 s d W 1 u c z E u e 0 h F U l J F Q y w x M D J 9 J n F 1 b 3 Q 7 L C Z x d W 9 0 O 1 N l Y 3 R p b 2 4 x L 0 5 T R F V I X z I w M j F f V G F i L 0 F 1 d G 9 S Z W 1 v d m V k Q 2 9 s d W 1 u c z E u e 0 h F U l l S V E 9 U L D E w M 3 0 m c X V v d D s s J n F 1 b 3 Q 7 U 2 V j d G l v b j E v T l N E V U h f M j A y M V 9 U Y W I v Q X V 0 b 1 J l b W 9 2 Z W R D b 2 x 1 b W 5 z M S 5 7 S F J U T 1 R G R y w x M D R 9 J n F 1 b 3 Q 7 L C Z x d W 9 0 O 1 N l Y 3 R p b 2 4 x L 0 5 T R F V I X z I w M j F f V G F i L 0 F 1 d G 9 S Z W 1 v d m V k Q 2 9 s d W 1 u c z E u e 0 h S R l F G T E c s M T A 1 f S Z x d W 9 0 O y w m c X V v d D t T Z W N 0 a W 9 u M S 9 O U 0 R V S F 8 y M D I x X 1 R h Y i 9 B d X R v U m V t b 3 Z l Z E N v b H V t b n M x L n t I U k J T V F d B W S w x M D Z 9 J n F 1 b 3 Q 7 L C Z x d W 9 0 O 1 N l Y 3 R p b 2 4 x L 0 5 T R F V I X z I w M j F f V G F i L 0 F 1 d G 9 S Z W 1 v d m V k Q 2 9 s d W 1 u c z E u e 0 h S R E F Z U F l S L D E w N 3 0 m c X V v d D s s J n F 1 b 3 Q 7 U 2 V j d G l v b j E v T l N E V U h f M j A y M V 9 U Y W I v Q X V 0 b 1 J l b W 9 2 Z W R D b 2 x 1 b W 5 z M S 5 7 S F J E Q V l Q T U 8 s M T A 4 f S Z x d W 9 0 O y w m c X V v d D t T Z W N 0 a W 9 u M S 9 O U 0 R V S F 8 y M D I x X 1 R h Y i 9 B d X R v U m V t b 3 Z l Z E N v b H V t b n M x L n t I U k R B W V B X S y w x M D l 9 J n F 1 b 3 Q 7 L C Z x d W 9 0 O 1 N l Y 3 R p b 2 4 x L 0 5 T R F V I X z I w M j F f V G F i L 0 F 1 d G 9 S Z W 1 v d m V k Q 2 9 s d W 1 u c z E u e 0 h F U j M w V V N F L D E x M H 0 m c X V v d D s s J n F 1 b 3 Q 7 U 2 V j d G l v b j E v T l N E V U h f M j A y M V 9 U Y W I v Q X V 0 b 1 J l b W 9 2 Z W R D b 2 x 1 b W 5 z M S 5 7 S F I z M E V T V C w x M T F 9 J n F 1 b 3 Q 7 L C Z x d W 9 0 O 1 N l Y 3 R p b 2 4 x L 0 5 T R F V I X z I w M j F f V G F i L 0 F 1 d G 9 S Z W 1 v d m V k Q 2 9 s d W 1 u c z E u e 0 x T R C w x M T J 9 J n F 1 b 3 Q 7 L C Z x d W 9 0 O 1 N l Y 3 R p b 2 4 x L 0 5 T R F V I X z I w M j F f V G F i L 0 F 1 d G 9 S Z W 1 v d m V k Q 2 9 s d W 1 u c z E u e 1 B D U C w x M T N 9 J n F 1 b 3 Q 7 L C Z x d W 9 0 O 1 N l Y 3 R p b 2 4 x L 0 5 T R F V I X z I w M j F f V G F i L 0 F 1 d G 9 S Z W 1 v d m V k Q 2 9 s d W 1 u c z E u e 1 B F W U 9 U R S w x M T R 9 J n F 1 b 3 Q 7 L C Z x d W 9 0 O 1 N l Y 3 R p b 2 4 x L 0 5 T R F V I X z I w M j F f V G F i L 0 F 1 d G 9 S Z W 1 v d m V k Q 2 9 s d W 1 u c z E u e 0 1 F U 0 M s M T E 1 f S Z x d W 9 0 O y w m c X V v d D t T Z W N 0 a W 9 u M S 9 O U 0 R V S F 8 y M D I x X 1 R h Y i 9 B d X R v U m V t b 3 Z l Z E N v b H V t b n M x L n t Q U 0 l M Q 1 k s M T E 2 f S Z x d W 9 0 O y w m c X V v d D t T Z W N 0 a W 9 u M S 9 O U 0 R V S F 8 y M D I x X 1 R h Y i 9 B d X R v U m V t b 3 Z l Z E N v b H V t b n M x L n t F Q 1 N U T U 9 M T F k s M T E 3 f S Z x d W 9 0 O y w m c X V v d D t T Z W N 0 a W 9 u M S 9 O U 0 R V S F 8 y M D I x X 1 R h Y i 9 B d X R v U m V t b 3 Z l Z E N v b H V t b n M x L n t L R V R N S U 5 F U 0 s s M T E 4 f S Z x d W 9 0 O y w m c X V v d D t T Z W N 0 a W 9 u M S 9 O U 0 R V S F 8 y M D I x X 1 R h Y i 9 B d X R v U m V t b 3 Z l Z E N v b H V t b n M x L n t E T V R B T V R G W F k s M T E 5 f S Z x d W 9 0 O y w m c X V v d D t T Z W N 0 a W 9 u M S 9 O U 0 R V S F 8 y M D I x X 1 R h Y i 9 B d X R v U m V t b 3 Z l Z E N v b H V t b n M x L n t T Q U x W S U F E S V Y s M T I w f S Z x d W 9 0 O y w m c X V v d D t T Z W N 0 a W 9 u M S 9 O U 0 R V S F 8 y M D I x X 1 R h Y i 9 B d X R v U m V t b 3 Z l Z E N v b H V t b n M x L n t I Q U x M V U N P V E g s M T I x f S Z x d W 9 0 O y w m c X V v d D t T Z W N 0 a W 9 u M S 9 O U 0 R V S F 8 y M D I x X 1 R h Y i 9 B d X R v U m V t b 3 Z l Z E N v b H V t b n M x L n t I Q U x M V U N P V D E s M T I y f S Z x d W 9 0 O y w m c X V v d D t T Z W N 0 a W 9 u M S 9 O U 0 R V S F 8 y M D I x X 1 R h Y i 9 B d X R v U m V t b 3 Z l Z E N v b H V t b n M x L n t I Q U x M V U N P V D I s M T I z f S Z x d W 9 0 O y w m c X V v d D t T Z W N 0 a W 9 u M S 9 O U 0 R V S F 8 y M D I x X 1 R h Y i 9 B d X R v U m V t b 3 Z l Z E N v b H V t b n M x L n t I Q U x M V U N P V D M s M T I 0 f S Z x d W 9 0 O y w m c X V v d D t T Z W N 0 a W 9 u M S 9 O U 0 R V S F 8 y M D I x X 1 R h Y i 9 B d X R v U m V t b 3 Z l Z E N v b H V t b n M x L n t I Q U x M V U N P V D Q s M T I 1 f S Z x d W 9 0 O y w m c X V v d D t T Z W N 0 a W 9 u M S 9 O U 0 R V S F 8 y M D I x X 1 R h Y i 9 B d X R v U m V t b 3 Z l Z E N v b H V t b n M x L n t I Q U x M V U N P V D U s M T I 2 f S Z x d W 9 0 O y w m c X V v d D t T Z W N 0 a W 9 u M S 9 O U 0 R V S F 8 y M D I x X 1 R h Y i 9 B d X R v U m V t b 3 Z l Z E N v b H V t b n M x L n t I Q U x M V U N B R 0 U s M T I 3 f S Z x d W 9 0 O y w m c X V v d D t T Z W N 0 a W 9 u M S 9 O U 0 R V S F 8 y M D I x X 1 R h Y i 9 B d X R v U m V t b 3 Z l Z E N v b H V t b n M x L n t I Q U x M V U N F V l I s M T I 4 f S Z x d W 9 0 O y w m c X V v d D t T Z W N 0 a W 9 u M S 9 O U 0 R V S F 8 y M D I x X 1 R h Y i 9 B d X R v U m V t b 3 Z l Z E N v b H V t b n M x L n t I Q U x M V U N Z R l U s M T I 5 f S Z x d W 9 0 O y w m c X V v d D t T Z W N 0 a W 9 u M S 9 O U 0 R V S F 8 y M D I x X 1 R h Y i 9 B d X R v U m V t b 3 Z l Z E N v b H V t b n M x L n t I Q U x M V U N N R l U s M T M w f S Z x d W 9 0 O y w m c X V v d D t T Z W N 0 a W 9 u M S 9 O U 0 R V S F 8 y M D I x X 1 R h Y i 9 B d X R v U m V t b 3 Z l Z E N v b H V t b n M x L n t I Q U x M V U N S R U M s M T M x f S Z x d W 9 0 O y w m c X V v d D t T Z W N 0 a W 9 u M S 9 O U 0 R V S F 8 y M D I x X 1 R h Y i 9 B d X R v U m V t b 3 Z l Z E N v b H V t b n M x L n t I Q U x M V U N Z R l E s M T M y f S Z x d W 9 0 O y w m c X V v d D t T Z W N 0 a W 9 u M S 9 O U 0 R V S F 8 y M D I x X 1 R h Y i 9 B d X R v U m V t b 3 Z l Z E N v b H V t b n M x L n t I Q U x U T 1 R G R y w x M z N 9 J n F 1 b 3 Q 7 L C Z x d W 9 0 O 1 N l Y 3 R p b 2 4 x L 0 5 T R F V I X z I w M j F f V G F i L 0 F 1 d G 9 S Z W 1 v d m V k Q 2 9 s d W 1 u c z E u e 0 h B T E Z R R k x H L D E z N H 0 m c X V v d D s s J n F 1 b 3 Q 7 U 2 V j d G l v b j E v T l N E V U h f M j A y M V 9 U Y W I v Q X V 0 b 1 J l b W 9 2 Z W R D b 2 x 1 b W 5 z M S 5 7 S E F M T E V B U 1 d Z L D E z N X 0 m c X V v d D s s J n F 1 b 3 Q 7 U 2 V j d G l v b j E v T l N E V U h f M j A y M V 9 U Y W I v Q X V 0 b 1 J l b W 9 2 Z W R D b 2 x 1 b W 5 z M S 5 7 S E F M T E R Z U 1 l S L D E z N n 0 m c X V v d D s s J n F 1 b 3 Q 7 U 2 V j d G l v b j E v T l N E V U h f M j A y M V 9 U Y W I v Q X V 0 b 1 J l b W 9 2 Z W R D b 2 x 1 b W 5 z M S 5 7 S E F M T E R Z U E 1 P L D E z N 3 0 m c X V v d D s s J n F 1 b 3 Q 7 U 2 V j d G l v b j E v T l N E V U h f M j A y M V 9 U Y W I v Q X V 0 b 1 J l b W 9 2 Z W R D b 2 x 1 b W 5 z M S 5 7 S E F M T E R Z U F d L L D E z O H 0 m c X V v d D s s J n F 1 b 3 Q 7 U 2 V j d G l v b j E v T l N E V U h f M j A y M V 9 U Y W I v Q X V 0 b 1 J l b W 9 2 Z W R D b 2 x 1 b W 5 z M S 5 7 S E F M T F V D M z B O L D E z O X 0 m c X V v d D s s J n F 1 b 3 Q 7 U 2 V j d G l v b j E v T l N E V U h f M j A y M V 9 U Y W I v Q X V 0 b 1 J l b W 9 2 Z W R D b 2 x 1 b W 5 z M S 5 7 S E F M T F V D M z B F L D E 0 M H 0 m c X V v d D s s J n F 1 b 3 Q 7 U 2 V j d G l v b j E v T l N E V U h f M j A y M V 9 U Y W I v Q X V 0 b 1 J l b W 9 2 Z W R D b 2 x 1 b W 5 z M S 5 7 T F N E Q U d F L D E 0 M X 0 m c X V v d D s s J n F 1 b 3 Q 7 U 2 V j d G l v b j E v T l N E V U h f M j A y M V 9 U Y W I v Q X V 0 b 1 J l b W 9 2 Z W R D b 2 x 1 b W 5 z M S 5 7 T F N E W U Z V L D E 0 M n 0 m c X V v d D s s J n F 1 b 3 Q 7 U 2 V j d G l v b j E v T l N E V U h f M j A y M V 9 U Y W I v Q X V 0 b 1 J l b W 9 2 Z W R D b 2 x 1 b W 5 z M S 5 7 T F N E T U Z V L D E 0 M 3 0 m c X V v d D s s J n F 1 b 3 Q 7 U 2 V j d G l v b j E v T l N E V U h f M j A y M V 9 U Y W I v Q X V 0 b 1 J l b W 9 2 Z W R D b 2 x 1 b W 5 z M S 5 7 T F N E U k V D L D E 0 N H 0 m c X V v d D s s J n F 1 b 3 Q 7 U 2 V j d G l v b j E v T l N E V U h f M j A y M V 9 U Y W I v Q X V 0 b 1 J l b W 9 2 Z W R D b 2 x 1 b W 5 z M S 5 7 U E N Q Q U d F L D E 0 N X 0 m c X V v d D s s J n F 1 b 3 Q 7 U 2 V j d G l v b j E v T l N E V U h f M j A y M V 9 U Y W I v Q X V 0 b 1 J l b W 9 2 Z W R D b 2 x 1 b W 5 z M S 5 7 U E N Q W U Z V L D E 0 N n 0 m c X V v d D s s J n F 1 b 3 Q 7 U 2 V j d G l v b j E v T l N E V U h f M j A y M V 9 U Y W I v Q X V 0 b 1 J l b W 9 2 Z W R D b 2 x 1 b W 5 z M S 5 7 U E N Q T U Z V L D E 0 N 3 0 m c X V v d D s s J n F 1 b 3 Q 7 U 2 V j d G l v b j E v T l N E V U h f M j A y M V 9 U Y W I v Q X V 0 b 1 J l b W 9 2 Z W R D b 2 x 1 b W 5 z M S 5 7 U E N Q U k V D L D E 0 O H 0 m c X V v d D s s J n F 1 b 3 Q 7 U 2 V j d G l v b j E v T l N E V U h f M j A y M V 9 U Y W I v Q X V 0 b 1 J l b W 9 2 Z W R D b 2 x 1 b W 5 z M S 5 7 R U N T V E 1 P Q U d F L D E 0 O X 0 m c X V v d D s s J n F 1 b 3 Q 7 U 2 V j d G l v b j E v T l N E V U h f M j A y M V 9 U Y W I v Q X V 0 b 1 J l b W 9 2 Z W R D b 2 x 1 b W 5 z M S 5 7 R U N T V E 1 P W U Z V L D E 1 M H 0 m c X V v d D s s J n F 1 b 3 Q 7 U 2 V j d G l v b j E v T l N E V U h f M j A y M V 9 U Y W I v Q X V 0 b 1 J l b W 9 2 Z W R D b 2 x 1 b W 5 z M S 5 7 R U N T V E 1 P T U Z V L D E 1 M X 0 m c X V v d D s s J n F 1 b 3 Q 7 U 2 V j d G l v b j E v T l N E V U h f M j A y M V 9 U Y W I v Q X V 0 b 1 J l b W 9 2 Z W R D b 2 x 1 b W 5 z M S 5 7 R U N T V E 1 P U k V D L D E 1 M n 0 m c X V v d D s s J n F 1 b 3 Q 7 U 2 V j d G l v b j E v T l N E V U h f M j A y M V 9 U Y W I v Q X V 0 b 1 J l b W 9 2 Z W R D b 2 x 1 b W 5 z M S 5 7 S 0 V U T U l O U k V D L D E 1 M 3 0 m c X V v d D s s J n F 1 b 3 Q 7 U 2 V j d G l v b j E v T l N E V U h f M j A y M V 9 U Y W I v Q X V 0 b 1 J l b W 9 2 Z W R D b 2 x 1 b W 5 z M S 5 7 R E F N V E Z Y U k V D L D E 1 N H 0 m c X V v d D s s J n F 1 b 3 Q 7 U 2 V j d G l v b j E v T l N E V U h f M j A y M V 9 U Y W I v Q X V 0 b 1 J l b W 9 2 Z W R D b 2 x 1 b W 5 z M S 5 7 U 0 F M V k l B U k V D L D E 1 N X 0 m c X V v d D s s J n F 1 b 3 Q 7 U 2 V j d G l v b j E v T l N E V U h f M j A y M V 9 U Y W I v Q X V 0 b 1 J l b W 9 2 Z W R D b 2 x 1 b W 5 z M S 5 7 Q U 1 Z T E 5 J V C w x N T Z 9 J n F 1 b 3 Q 7 L C Z x d W 9 0 O 1 N l Y 3 R p b 2 4 x L 0 5 T R F V I X z I w M j F f V G F i L 0 F 1 d G 9 S Z W 1 v d m V k Q 2 9 s d W 1 u c z E u e 0 N M R U Z M V S w x N T d 9 J n F 1 b 3 Q 7 L C Z x d W 9 0 O 1 N l Y 3 R p b 2 4 x L 0 5 T R F V I X z I w M j F f V G F i L 0 F 1 d G 9 S Z W 1 v d m V k Q 2 9 s d W 1 u c z E u e 0 d B U y w x N T h 9 J n F 1 b 3 Q 7 L C Z x d W 9 0 O 1 N l Y 3 R p b 2 4 x L 0 5 T R F V I X z I w M j F f V G F i L 0 F 1 d G 9 S Z W 1 v d m V k Q 2 9 s d W 1 u c z E u e 0 d M V U U s M T U 5 f S Z x d W 9 0 O y w m c X V v d D t T Z W N 0 a W 9 u M S 9 O U 0 R V S F 8 y M D I x X 1 R h Y i 9 B d X R v U m V t b 3 Z l Z E N v b H V t b n M x L n t F V E h F U i w x N j B 9 J n F 1 b 3 Q 7 L C Z x d W 9 0 O 1 N l Y 3 R p b 2 4 x L 0 5 T R F V I X z I w M j F f V G F i L 0 F 1 d G 9 S Z W 1 v d m V k Q 2 9 s d W 1 u c z E u e 1 N P T F Z F T l Q s M T Y x f S Z x d W 9 0 O y w m c X V v d D t T Z W N 0 a W 9 u M S 9 O U 0 R V S F 8 y M D I x X 1 R h Y i 9 B d X R v U m V t b 3 Z l Z E N v b H V t b n M x L n t M R 0 F T L D E 2 M n 0 m c X V v d D s s J n F 1 b 3 Q 7 U 2 V j d G l v b j E v T l N E V U h f M j A y M V 9 U Y W I v Q X V 0 b 1 J l b W 9 2 Z W R D b 2 x 1 b W 5 z M S 5 7 T k l U T 1 h J R C w x N j N 9 J n F 1 b 3 Q 7 L C Z x d W 9 0 O 1 N l Y 3 R p b 2 4 x L 0 5 T R F V I X z I w M j F f V G F i L 0 F 1 d G 9 S Z W 1 v d m V k Q 2 9 s d W 1 u c z E u e 0 Z F T F R N Q V J L U i w x N j R 9 J n F 1 b 3 Q 7 L C Z x d W 9 0 O 1 N l Y 3 R p b 2 4 x L 0 5 T R F V I X z I w M j F f V G F i L 0 F 1 d G 9 S Z W 1 v d m V k Q 2 9 s d W 1 u c z E u e 1 N Q U E F J T l Q s M T Y 1 f S Z x d W 9 0 O y w m c X V v d D t T Z W N 0 a W 9 u M S 9 O U 0 R V S F 8 y M D I x X 1 R h Y i 9 B d X R v U m V t b 3 Z l Z E N v b H V t b n M x L n t B S V J E V V N U R V I s M T Y 2 f S Z x d W 9 0 O y w m c X V v d D t T Z W N 0 a W 9 u M S 9 O U 0 R V S F 8 y M D I x X 1 R h Y i 9 B d X R v U m V t b 3 Z l Z E N v b H V t b n M x L n t P V E h B R V J P U y w x N j d 9 J n F 1 b 3 Q 7 L C Z x d W 9 0 O 1 N l Y 3 R p b 2 4 x L 0 5 T R F V I X z I w M j F f V G F i L 0 F 1 d G 9 S Z W 1 v d m V k Q 2 9 s d W 1 u c z E u e 0 l O S E F M T 1 R I L D E 2 O H 0 m c X V v d D s s J n F 1 b 3 Q 7 U 2 V j d G l v b j E v T l N E V U h f M j A y M V 9 U Y W I v Q X V 0 b 1 J l b W 9 2 Z W R D b 2 x 1 b W 5 z M S 5 7 S U 5 I Q U x P V D E s M T Y 5 f S Z x d W 9 0 O y w m c X V v d D t T Z W N 0 a W 9 u M S 9 O U 0 R V S F 8 y M D I x X 1 R h Y i 9 B d X R v U m V t b 3 Z l Z E N v b H V t b n M x L n t J T k h B T E 9 U M i w x N z B 9 J n F 1 b 3 Q 7 L C Z x d W 9 0 O 1 N l Y 3 R p b 2 4 x L 0 5 T R F V I X z I w M j F f V G F i L 0 F 1 d G 9 S Z W 1 v d m V k Q 2 9 s d W 1 u c z E u e 0 l O S E F M T 1 Q z L D E 3 M X 0 m c X V v d D s s J n F 1 b 3 Q 7 U 2 V j d G l v b j E v T l N E V U h f M j A y M V 9 U Y W I v Q X V 0 b 1 J l b W 9 2 Z W R D b 2 x 1 b W 5 z M S 5 7 S U 5 I Q U x P V D Q s M T c y f S Z x d W 9 0 O y w m c X V v d D t T Z W N 0 a W 9 u M S 9 O U 0 R V S F 8 y M D I x X 1 R h Y i 9 B d X R v U m V t b 3 Z l Z E N v b H V t b n M x L n t J T k h B T E 9 U N S w x N z N 9 J n F 1 b 3 Q 7 L C Z x d W 9 0 O 1 N l Y 3 R p b 2 4 x L 0 5 T R F V I X z I w M j F f V G F i L 0 F 1 d G 9 S Z W 1 v d m V k Q 2 9 s d W 1 u c z E u e 0 l O S E F M R V Z F U i w x N z R 9 J n F 1 b 3 Q 7 L C Z x d W 9 0 O 1 N l Y 3 R p b 2 4 x L 0 5 T R F V I X z I w M j F f V G F i L 0 F 1 d G 9 S Z W 1 v d m V k Q 2 9 s d W 1 u c z E u e 0 l O S E F M Q U d F L D E 3 N X 0 m c X V v d D s s J n F 1 b 3 Q 7 U 2 V j d G l v b j E v T l N E V U h f M j A y M V 9 U Y W I v Q X V 0 b 1 J l b W 9 2 Z W R D b 2 x 1 b W 5 z M S 5 7 S U 5 I Q U x Z R l U s M T c 2 f S Z x d W 9 0 O y w m c X V v d D t T Z W N 0 a W 9 u M S 9 O U 0 R V S F 8 y M D I x X 1 R h Y i 9 B d X R v U m V t b 3 Z l Z E N v b H V t b n M x L n t J T k h B T E 1 G V S w x N z d 9 J n F 1 b 3 Q 7 L C Z x d W 9 0 O 1 N l Y 3 R p b 2 4 x L 0 5 T R F V I X z I w M j F f V G F i L 0 F 1 d G 9 S Z W 1 v d m V k Q 2 9 s d W 1 u c z E u e 0 l O S E F M U k V D L D E 3 O H 0 m c X V v d D s s J n F 1 b 3 Q 7 U 2 V j d G l v b j E v T l N E V U h f M j A y M V 9 U Y W I v Q X V 0 b 1 J l b W 9 2 Z W R D b 2 x 1 b W 5 z M S 5 7 S U 5 I Q U x Z R l E s M T c 5 f S Z x d W 9 0 O y w m c X V v d D t T Z W N 0 a W 9 u M S 9 O U 0 R V S F 8 y M D I x X 1 R h Y i 9 B d X R v U m V t b 3 Z l Z E N v b H V t b n M x L n t J T k h U T 1 R G R y w x O D B 9 J n F 1 b 3 Q 7 L C Z x d W 9 0 O 1 N l Y 3 R p b 2 4 x L 0 5 T R F V I X z I w M j F f V G F i L 0 F 1 d G 9 S Z W 1 v d m V k Q 2 9 s d W 1 u c z E u e 0 l O S E Z R R k x H L D E 4 M X 0 m c X V v d D s s J n F 1 b 3 Q 7 U 2 V j d G l v b j E v T l N E V U h f M j A y M V 9 U Y W I v Q X V 0 b 1 J l b W 9 2 Z W R D b 2 x 1 b W 5 z M S 5 7 S U 5 I R U F T V 1 k s M T g y f S Z x d W 9 0 O y w m c X V v d D t T Z W N 0 a W 9 u M S 9 O U 0 R V S F 8 y M D I x X 1 R h Y i 9 B d X R v U m V t b 3 Z l Z E N v b H V t b n M x L n t J T k h E W V N Z U i w x O D N 9 J n F 1 b 3 Q 7 L C Z x d W 9 0 O 1 N l Y 3 R p b 2 4 x L 0 5 T R F V I X z I w M j F f V G F i L 0 F 1 d G 9 S Z W 1 v d m V k Q 2 9 s d W 1 u c z E u e 0 l O S E R Z U E 1 P L D E 4 N H 0 m c X V v d D s s J n F 1 b 3 Q 7 U 2 V j d G l v b j E v T l N E V U h f M j A y M V 9 U Y W I v Q X V 0 b 1 J l b W 9 2 Z W R D b 2 x 1 b W 5 z M S 5 7 S U 5 I R F l Q V 0 s s M T g 1 f S Z x d W 9 0 O y w m c X V v d D t T Z W N 0 a W 9 u M S 9 O U 0 R V S F 8 y M D I x X 1 R h Y i 9 B d X R v U m V t b 3 Z l Z E N v b H V t b n M x L n t J T k h B T D M w T i w x O D Z 9 J n F 1 b 3 Q 7 L C Z x d W 9 0 O 1 N l Y 3 R p b 2 4 x L 0 5 T R F V I X z I w M j F f V G F i L 0 F 1 d G 9 S Z W 1 v d m V k Q 2 9 s d W 1 u c z E u e 0 l O S E F M M z B F U y w x O D d 9 J n F 1 b 3 Q 7 L C Z x d W 9 0 O 1 N l Y 3 R p b 2 4 x L 0 5 T R F V I X z I w M j F f V G F i L 0 F 1 d G 9 S Z W 1 v d m V k Q 2 9 s d W 1 u c z E u e 0 1 F V E h B T U V W U i w x O D h 9 J n F 1 b 3 Q 7 L C Z x d W 9 0 O 1 N l Y 3 R p b 2 4 x L 0 5 T R F V I X z I w M j F f V G F i L 0 F 1 d G 9 S Z W 1 v d m V k Q 2 9 s d W 1 u c z E u e 0 1 F V E h B T U F H R S w x O D l 9 J n F 1 b 3 Q 7 L C Z x d W 9 0 O 1 N l Y 3 R p b 2 4 x L 0 5 T R F V I X z I w M j F f V G F i L 0 F 1 d G 9 S Z W 1 v d m V k Q 2 9 s d W 1 u c z E u e 0 1 F V E h B T V l G V S w x O T B 9 J n F 1 b 3 Q 7 L C Z x d W 9 0 O 1 N l Y 3 R p b 2 4 x L 0 5 T R F V I X z I w M j F f V G F i L 0 F 1 d G 9 S Z W 1 v d m V k Q 2 9 s d W 1 u c z E u e 0 1 F V E h B T U 1 G V S w x O T F 9 J n F 1 b 3 Q 7 L C Z x d W 9 0 O 1 N l Y 3 R p b 2 4 x L 0 5 T R F V I X z I w M j F f V G F i L 0 F 1 d G 9 S Z W 1 v d m V k Q 2 9 s d W 1 u c z E u e 0 1 F V E h B T V J F Q y w x O T J 9 J n F 1 b 3 Q 7 L C Z x d W 9 0 O 1 N l Y 3 R p b 2 4 x L 0 5 T R F V I X z I w M j F f V G F i L 0 F 1 d G 9 S Z W 1 v d m V k Q 2 9 s d W 1 u c z E u e 0 1 F V E h B T V l G U S w x O T N 9 J n F 1 b 3 Q 7 L C Z x d W 9 0 O 1 N l Y 3 R p b 2 4 x L 0 5 T R F V I X z I w M j F f V G F i L 0 F 1 d G 9 S Z W 1 v d m V k Q 2 9 s d W 1 u c z E u e 0 1 F V E 9 U R k c s M T k 0 f S Z x d W 9 0 O y w m c X V v d D t T Z W N 0 a W 9 u M S 9 O U 0 R V S F 8 y M D I x X 1 R h Y i 9 B d X R v U m V t b 3 Z l Z E N v b H V t b n M x L n t N R U Z R R k x H L D E 5 N X 0 m c X V v d D s s J n F 1 b 3 Q 7 U 2 V j d G l v b j E v T l N E V U h f M j A y M V 9 U Y W I v Q X V 0 b 1 J l b W 9 2 Z W R D b 2 x 1 b W 5 z M S 5 7 T U V U S E V B U 1 d Z L D E 5 N n 0 m c X V v d D s s J n F 1 b 3 Q 7 U 2 V j d G l v b j E v T l N E V U h f M j A y M V 9 U Y W I v Q X V 0 b 1 J l b W 9 2 Z W R D b 2 x 1 b W 5 z M S 5 7 T U V U S E R Z U 1 l S L D E 5 N 3 0 m c X V v d D s s J n F 1 b 3 Q 7 U 2 V j d G l v b j E v T l N E V U h f M j A y M V 9 U Y W I v Q X V 0 b 1 J l b W 9 2 Z W R D b 2 x 1 b W 5 z M S 5 7 T U V U S E R Z U E 1 P L D E 5 O H 0 m c X V v d D s s J n F 1 b 3 Q 7 U 2 V j d G l v b j E v T l N E V U h f M j A y M V 9 U Y W I v Q X V 0 b 1 J l b W 9 2 Z W R D b 2 x 1 b W 5 z M S 5 7 T U V U S E R Z U F d L L D E 5 O X 0 m c X V v d D s s J n F 1 b 3 Q 7 U 2 V j d G l v b j E v T l N E V U h f M j A y M V 9 U Y W I v Q X V 0 b 1 J l b W 9 2 Z W R D b 2 x 1 b W 5 z M S 5 7 T U V U S E F N M z B O L D I w M H 0 m c X V v d D s s J n F 1 b 3 Q 7 U 2 V j d G l v b j E v T l N E V U h f M j A y M V 9 U Y W I v Q X V 0 b 1 J l b W 9 2 Z W R D b 2 x 1 b W 5 z M S 5 7 T U V U S E F N M z B F L D I w M X 0 m c X V v d D s s J n F 1 b 3 Q 7 U 2 V j d G l v b j E v T l N E V U h f M j A y M V 9 U Y W I v Q X V 0 b 1 J l b W 9 2 Z W R D b 2 x 1 b W 5 z M S 5 7 T 1 h D T k F O W V l S L D I w M n 0 m c X V v d D s s J n F 1 b 3 Q 7 U 2 V j d G l v b j E v T l N E V U h f M j A y M V 9 U Y W I v Q X V 0 b 1 J l b W 9 2 Z W R D b 2 x 1 b W 5 z M S 5 7 U E 5 S Q U 5 Z T E l G L D I w M 3 0 m c X V v d D s s J n F 1 b 3 Q 7 U 2 V j d G l v b j E v T l N E V U h f M j A y M V 9 U Y W I v Q X V 0 b 1 J l b W 9 2 Z W R D b 2 x 1 b W 5 z M S 5 7 U E 5 S Q U 5 Z U k V D L D I w N H 0 m c X V v d D s s J n F 1 b 3 Q 7 U 2 V j d G l v b j E v T l N E V U h f M j A y M V 9 U Y W I v Q X V 0 b 1 J l b W 9 2 Z W R D b 2 x 1 b W 5 z M S 5 7 R k V O V E F O W V l S L D I w N X 0 m c X V v d D s s J n F 1 b 3 Q 7 U 2 V j d G l v b j E v T l N E V U h f M j A y M V 9 U Y W I v Q X V 0 b 1 J l b W 9 2 Z W R D b 2 x 1 b W 5 z M S 5 7 V F J R Q U 5 Z T E l G L D I w N n 0 m c X V v d D s s J n F 1 b 3 Q 7 U 2 V j d G l v b j E v T l N E V U h f M j A y M V 9 U Y W I v Q X V 0 b 1 J l b W 9 2 Z W R D b 2 x 1 b W 5 z M S 5 7 V F J R Q U 5 Z U k V D L D I w N 3 0 m c X V v d D s s J n F 1 b 3 Q 7 U 2 V j d G l v b j E v T l N E V U h f M j A y M V 9 U Y W I v Q X V 0 b 1 J l b W 9 2 Z W R D b 2 x 1 b W 5 z M S 5 7 V F J C W k 9 B T l l Z U i w y M D h 9 J n F 1 b 3 Q 7 L C Z x d W 9 0 O 1 N l Y 3 R p b 2 4 x L 0 5 T R F V I X z I w M j F f V G F i L 0 F 1 d G 9 S Z W 1 v d m V k Q 2 9 s d W 1 u c z E u e 1 N U T U F O W U x J R i w y M D l 9 J n F 1 b 3 Q 7 L C Z x d W 9 0 O 1 N l Y 3 R p b 2 4 x L 0 5 T R F V I X z I w M j F f V G F i L 0 F 1 d G 9 S Z W 1 v d m V k Q 2 9 s d W 1 u c z E u e 1 N U T U F O W V J F Q y w y M T B 9 J n F 1 b 3 Q 7 L C Z x d W 9 0 O 1 N l Y 3 R p b 2 4 x L 0 5 T R F V I X z I w M j F f V G F i L 0 F 1 d G 9 S Z W 1 v d m V k Q 2 9 s d W 1 u c z E u e 1 N F R E F O W U x J R i w y M T F 9 J n F 1 b 3 Q 7 L C Z x d W 9 0 O 1 N l Y 3 R p b 2 4 x L 0 5 T R F V I X z I w M j F f V G F i L 0 F 1 d G 9 S Z W 1 v d m V k Q 2 9 s d W 1 u c z E u e 1 N F R E F O W V J F Q y w y M T J 9 J n F 1 b 3 Q 7 L C Z x d W 9 0 O 1 N l Y 3 R p b 2 4 x L 0 5 T R F V I X z I w M j F f V G F i L 0 F 1 d G 9 S Z W 1 v d m V k Q 2 9 s d W 1 u c z E u e 1 N W Q l p P Q U 5 Z W V I s M j E z f S Z x d W 9 0 O y w m c X V v d D t T Z W N 0 a W 9 u M S 9 O U 0 R V S F 8 y M D I x X 1 R h Y i 9 B d X R v U m V t b 3 Z l Z E N v b H V t b n M x L n t Q T l J O T U x J R i w y M T R 9 J n F 1 b 3 Q 7 L C Z x d W 9 0 O 1 N l Y 3 R p b 2 4 x L 0 5 T R F V I X z I w M j F f V G F i L 0 F 1 d G 9 S Z W 1 v d m V k Q 2 9 s d W 1 u c z E u e 0 9 Y Q 0 5 O T V l S L D I x N X 0 m c X V v d D s s J n F 1 b 3 Q 7 U 2 V j d G l v b j E v T l N E V U h f M j A y M V 9 U Y W I v Q X V 0 b 1 J l b W 9 2 Z W R D b 2 x 1 b W 5 z M S 5 7 T 1 h D T k 5 N Q U d F L D I x N n 0 m c X V v d D s s J n F 1 b 3 Q 7 U 2 V j d G l v b j E v T l N E V U h f M j A y M V 9 U Y W I v Q X V 0 b 1 J l b W 9 2 Z W R D b 2 x 1 b W 5 z M S 5 7 T 1 h D T k 5 N W U Z V L D I x N 3 0 m c X V v d D s s J n F 1 b 3 Q 7 U 2 V j d G l v b j E v T l N E V U h f M j A y M V 9 U Y W I v Q X V 0 b 1 J l b W 9 2 Z W R D b 2 x 1 b W 5 z M S 5 7 T 1 h D T k 5 N T U Z V L D I x O H 0 m c X V v d D s s J n F 1 b 3 Q 7 U 2 V j d G l v b j E v T l N E V U h f M j A y M V 9 U Y W I v Q X V 0 b 1 J l b W 9 2 Z W R D b 2 x 1 b W 5 z M S 5 7 U E 5 S T k 1 S R U M s M j E 5 f S Z x d W 9 0 O y w m c X V v d D t T Z W N 0 a W 9 u M S 9 O U 0 R V S F 8 y M D I x X 1 R h Y i 9 B d X R v U m V t b 3 Z l Z E N v b H V t b n M x L n t Q T l J O T U l O S V Q s M j I w f S Z x d W 9 0 O y w m c X V v d D t T Z W N 0 a W 9 u M S 9 O U 0 R V S F 8 y M D I x X 1 R h Y i 9 B d X R v U m V t b 3 Z l Z E N v b H V t b n M x L n t Q T l J O T U F H R S w y M j F 9 J n F 1 b 3 Q 7 L C Z x d W 9 0 O 1 N l Y 3 R p b 2 4 x L 0 5 T R F V I X z I w M j F f V G F i L 0 F 1 d G 9 S Z W 1 v d m V k Q 2 9 s d W 1 u c z E u e 1 B O U k 5 N W U Z V L D I y M n 0 m c X V v d D s s J n F 1 b 3 Q 7 U 2 V j d G l v b j E v T l N E V U h f M j A y M V 9 U Y W I v Q X V 0 b 1 J l b W 9 2 Z W R D b 2 x 1 b W 5 z M S 5 7 U E 5 S T k 1 N R l U s M j I z f S Z x d W 9 0 O y w m c X V v d D t T Z W N 0 a W 9 u M S 9 O U 0 R V S F 8 y M D I x X 1 R h Y i 9 B d X R v U m V t b 3 Z l Z E N v b H V t b n M x L n t Q T l J O T T M w R C w y M j R 9 J n F 1 b 3 Q 7 L C Z x d W 9 0 O 1 N l Y 3 R p b 2 4 x L 0 5 T R F V I X z I w M j F f V G F i L 0 F 1 d G 9 S Z W 1 v d m V k Q 2 9 s d W 1 u c z E u e 1 B O U k 5 N M z B G U S w y M j V 9 J n F 1 b 3 Q 7 L C Z x d W 9 0 O 1 N l Y 3 R p b 2 4 x L 0 5 T R F V I X z I w M j F f V G F i L 0 F 1 d G 9 S Z W 1 v d m V k Q 2 9 s d W 1 u c z E u e 1 B O U k 5 N M z B F U y w y M j Z 9 J n F 1 b 3 Q 7 L C Z x d W 9 0 O 1 N l Y 3 R p b 2 4 x L 0 5 T R F V I X z I w M j F f V G F i L 0 F 1 d G 9 S Z W 1 v d m V k Q 2 9 s d W 1 u c z E u e 1 B O U k 5 N M z B B T C w y M j d 9 J n F 1 b 3 Q 7 L C Z x d W 9 0 O 1 N l Y 3 R p b 2 4 x L 0 5 T R F V I X z I w M j F f V G F i L 0 F 1 d G 9 S Z W 1 v d m V k Q 2 9 s d W 1 u c z E u e 1 B O U l d Z T k 9 S W C w y M j h 9 J n F 1 b 3 Q 7 L C Z x d W 9 0 O 1 N l Y 3 R p b 2 4 x L 0 5 T R F V I X z I w M j F f V G F i L 0 F 1 d G 9 S Z W 1 v d m V k Q 2 9 s d W 1 u c z E u e 1 B O U l d Z R 0 F N V C w y M j l 9 J n F 1 b 3 Q 7 L C Z x d W 9 0 O 1 N l Y 3 R p b 2 4 x L 0 5 T R F V I X z I w M j F f V G F i L 0 F 1 d G 9 S Z W 1 v d m V k Q 2 9 s d W 1 u c z E u e 1 B O U l d Z T 0 Z U T i w y M z B 9 J n F 1 b 3 Q 7 L C Z x d W 9 0 O 1 N l Y 3 R p b 2 4 x L 0 5 T R F V I X z I w M j F f V G F i L 0 F 1 d G 9 S Z W 1 v d m V k Q 2 9 s d W 1 u c z E u e 1 B O U l d Z T E 5 H U i w y M z F 9 J n F 1 b 3 Q 7 L C Z x d W 9 0 O 1 N l Y 3 R p b 2 4 x L 0 5 T R F V I X z I w M j F f V G F i L 0 F 1 d G 9 S Z W 1 v d m V k Q 2 9 s d W 1 u c z E u e 1 B O U l d Z T 1 R X W S w y M z J 9 J n F 1 b 3 Q 7 L C Z x d W 9 0 O 1 N l Y 3 R p b 2 4 x L 0 5 T R F V I X z I w M j F f V G F i L 0 F 1 d G 9 S Z W 1 v d m V k Q 2 9 s d W 1 u c z E u e 1 B O U k 5 N T E F T M S w y M z N 9 J n F 1 b 3 Q 7 L C Z x d W 9 0 O 1 N l Y 3 R p b 2 4 x L 0 5 T R F V I X z I w M j F f V G F i L 0 F 1 d G 9 S Z W 1 v d m V k Q 2 9 s d W 1 u c z E u e 1 B O U l J T U E F J T i w y M z R 9 J n F 1 b 3 Q 7 L C Z x d W 9 0 O 1 N l Y 3 R p b 2 4 x L 0 5 T R F V I X z I w M j F f V G F i L 0 F 1 d G 9 S Z W 1 v d m V k Q 2 9 s d W 1 u c z E u e 1 B O U l J T U k V M W C w y M z V 9 J n F 1 b 3 Q 7 L C Z x d W 9 0 O 1 N l Y 3 R p b 2 4 x L 0 5 T R F V I X z I w M j F f V G F i L 0 F 1 d G 9 S Z W 1 v d m V k Q 2 9 s d W 1 u c z E u e 1 B O U l J T R V h Q V C w y M z Z 9 J n F 1 b 3 Q 7 L C Z x d W 9 0 O 1 N l Y 3 R p b 2 4 x L 0 5 T R F V I X z I w M j F f V G F i L 0 F 1 d G 9 S Z W 1 v d m V k Q 2 9 s d W 1 u c z E u e 1 B O U l J T S E l H S C w y M z d 9 J n F 1 b 3 Q 7 L C Z x d W 9 0 O 1 N l Y 3 R p b 2 4 x L 0 5 T R F V I X z I w M j F f V G F i L 0 F 1 d G 9 S Z W 1 v d m V k Q 2 9 s d W 1 u c z E u e 1 B O U l J T U 0 x F U C w y M z h 9 J n F 1 b 3 Q 7 L C Z x d W 9 0 O 1 N l Y 3 R p b 2 4 x L 0 5 T R F V I X z I w M j F f V G F i L 0 F 1 d G 9 S Z W 1 v d m V k Q 2 9 s d W 1 u c z E u e 1 B O U l J T R U 1 P V C w y M z l 9 J n F 1 b 3 Q 7 L C Z x d W 9 0 O 1 N l Y 3 R p b 2 4 x L 0 5 T R F V I X z I w M j F f V G F i L 0 F 1 d G 9 S Z W 1 v d m V k Q 2 9 s d W 1 u c z E u e 1 B O U l J T R E d G W C w y N D B 9 J n F 1 b 3 Q 7 L C Z x d W 9 0 O 1 N l Y 3 R p b 2 4 x L 0 5 T R F V I X z I w M j F f V G F i L 0 F 1 d G 9 S Z W 1 v d m V k Q 2 9 s d W 1 u c z E u e 1 B O U l J T S E 9 P S y w y N D F 9 J n F 1 b 3 Q 7 L C Z x d W 9 0 O 1 N l Y 3 R p b 2 4 x L 0 5 T R F V I X z I w M j F f V G F i L 0 F 1 d G 9 S Z W 1 v d m V k Q 2 9 s d W 1 u c z E u e 1 B O U l J T U 0 9 S L D I 0 M n 0 m c X V v d D s s J n F 1 b 3 Q 7 U 2 V j d G l v b j E v T l N E V U h f M j A y M V 9 U Y W I v Q X V 0 b 1 J l b W 9 2 Z W R D b 2 x 1 b W 5 z M S 5 7 U E 5 S U l N P V F J T M i w y N D N 9 J n F 1 b 3 Q 7 L C Z x d W 9 0 O 1 N l Y 3 R p b 2 4 x L 0 5 T R F V I X z I w M j F f V G F i L 0 F 1 d G 9 S Z W 1 v d m V k Q 2 9 s d W 1 u c z E u e 1 B O U l J T T U F J T i w y N D R 9 J n F 1 b 3 Q 7 L C Z x d W 9 0 O 1 N l Y 3 R p b 2 4 x L 0 5 T R F V I X z I w M j F f V G F i L 0 F 1 d G 9 S Z W 1 v d m V k Q 2 9 s d W 1 u c z E u e 0 Z F T l R O T V l S L D I 0 N X 0 m c X V v d D s s J n F 1 b 3 Q 7 U 2 V j d G l v b j E v T l N E V U h f M j A y M V 9 U Y W I v Q X V 0 b 1 J l b W 9 2 Z W R D b 2 x 1 b W 5 z M S 5 7 U E 5 S T k 9 S W E Z H L D I 0 N n 0 m c X V v d D s s J n F 1 b 3 Q 7 U 2 V j d G l v b j E v T l N E V U h f M j A y M V 9 U Y W I v Q X V 0 b 1 J l b W 9 2 Z W R D b 2 x 1 b W 5 z M S 5 7 V F J R T k 1 M S U Y s M j Q 3 f S Z x d W 9 0 O y w m c X V v d D t T Z W N 0 a W 9 u M S 9 O U 0 R V S F 8 y M D I x X 1 R h Y i 9 B d X R v U m V t b 3 Z l Z E N v b H V t b n M x L n t U U l F O T V J F Q y w y N D h 9 J n F 1 b 3 Q 7 L C Z x d W 9 0 O 1 N l Y 3 R p b 2 4 x L 0 5 T R F V I X z I w M j F f V G F i L 0 F 1 d G 9 S Z W 1 v d m V k Q 2 9 s d W 1 u c z E u e 1 R S U U 5 N S U 5 J V C w y N D l 9 J n F 1 b 3 Q 7 L C Z x d W 9 0 O 1 N l Y 3 R p b 2 4 x L 0 5 T R F V I X z I w M j F f V G F i L 0 F 1 d G 9 S Z W 1 v d m V k Q 2 9 s d W 1 u c z E u e 1 R S U U 5 N Q U d F L D I 1 M H 0 m c X V v d D s s J n F 1 b 3 Q 7 U 2 V j d G l v b j E v T l N E V U h f M j A y M V 9 U Y W I v Q X V 0 b 1 J l b W 9 2 Z W R D b 2 x 1 b W 5 z M S 5 7 V F J R T k 1 Z R l U s M j U x f S Z x d W 9 0 O y w m c X V v d D t T Z W N 0 a W 9 u M S 9 O U 0 R V S F 8 y M D I x X 1 R h Y i 9 B d X R v U m V t b 3 Z l Z E N v b H V t b n M x L n t U U l F O T U 1 G V S w y N T J 9 J n F 1 b 3 Q 7 L C Z x d W 9 0 O 1 N l Y 3 R p b 2 4 x L 0 5 T R F V I X z I w M j F f V G F i L 0 F 1 d G 9 S Z W 1 v d m V k Q 2 9 s d W 1 u c z E u e 1 R S U U 5 N M z B E L D I 1 M 3 0 m c X V v d D s s J n F 1 b 3 Q 7 U 2 V j d G l v b j E v T l N E V U h f M j A y M V 9 U Y W I v Q X V 0 b 1 J l b W 9 2 Z W R D b 2 x 1 b W 5 z M S 5 7 V F J R T k 0 z M E Z R L D I 1 N H 0 m c X V v d D s s J n F 1 b 3 Q 7 U 2 V j d G l v b j E v T l N E V U h f M j A y M V 9 U Y W I v Q X V 0 b 1 J l b W 9 2 Z W R D b 2 x 1 b W 5 z M S 5 7 V F J R T k 0 z M E V T L D I 1 N X 0 m c X V v d D s s J n F 1 b 3 Q 7 U 2 V j d G l v b j E v T l N E V U h f M j A y M V 9 U Y W I v Q X V 0 b 1 J l b W 9 2 Z W R D b 2 x 1 b W 5 z M S 5 7 V F J R T k 0 z M E F M L D I 1 N n 0 m c X V v d D s s J n F 1 b 3 Q 7 U 2 V j d G l v b j E v T l N E V U h f M j A y M V 9 U Y W I v Q X V 0 b 1 J l b W 9 2 Z W R D b 2 x 1 b W 5 z M S 5 7 V F J R V 1 l O T 1 J Y L D I 1 N 3 0 m c X V v d D s s J n F 1 b 3 Q 7 U 2 V j d G l v b j E v T l N E V U h f M j A y M V 9 U Y W I v Q X V 0 b 1 J l b W 9 2 Z W R D b 2 x 1 b W 5 z M S 5 7 V F J R V 1 l H Q U 1 U L D I 1 O H 0 m c X V v d D s s J n F 1 b 3 Q 7 U 2 V j d G l v b j E v T l N E V U h f M j A y M V 9 U Y W I v Q X V 0 b 1 J l b W 9 2 Z W R D b 2 x 1 b W 5 z M S 5 7 V F J R V 1 l P R l R O L D I 1 O X 0 m c X V v d D s s J n F 1 b 3 Q 7 U 2 V j d G l v b j E v T l N E V U h f M j A y M V 9 U Y W I v Q X V 0 b 1 J l b W 9 2 Z W R D b 2 x 1 b W 5 z M S 5 7 V F J R V 1 l M T k d S L D I 2 M H 0 m c X V v d D s s J n F 1 b 3 Q 7 U 2 V j d G l v b j E v T l N E V U h f M j A y M V 9 U Y W I v Q X V 0 b 1 J l b W 9 2 Z W R D b 2 x 1 b W 5 z M S 5 7 V F J R V 1 l P V F d Z L D I 2 M X 0 m c X V v d D s s J n F 1 b 3 Q 7 U 2 V j d G l v b j E v T l N E V U h f M j A y M V 9 U Y W I v Q X V 0 b 1 J l b W 9 2 Z W R D b 2 x 1 b W 5 z M S 5 7 V F J R T k 1 M Q V M x L D I 2 M n 0 m c X V v d D s s J n F 1 b 3 Q 7 U 2 V j d G l v b j E v T l N E V U h f M j A y M V 9 U Y W I v Q X V 0 b 1 J l b W 9 2 Z W R D b 2 x 1 b W 5 z M S 5 7 V F J R U l N S R U x Y L D I 2 M 3 0 m c X V v d D s s J n F 1 b 3 Q 7 U 2 V j d G l v b j E v T l N E V U h f M j A y M V 9 U Y W I v Q X V 0 b 1 J l b W 9 2 Z W R D b 2 x 1 b W 5 z M S 5 7 V F J R U l N F W F B U L D I 2 N H 0 m c X V v d D s s J n F 1 b 3 Q 7 U 2 V j d G l v b j E v T l N E V U h f M j A y M V 9 U Y W I v Q X V 0 b 1 J l b W 9 2 Z W R D b 2 x 1 b W 5 z M S 5 7 V F J R U l N I S U d I L D I 2 N X 0 m c X V v d D s s J n F 1 b 3 Q 7 U 2 V j d G l v b j E v T l N E V U h f M j A y M V 9 U Y W I v Q X V 0 b 1 J l b W 9 2 Z W R D b 2 x 1 b W 5 z M S 5 7 V F J R U l N T T E V Q L D I 2 N n 0 m c X V v d D s s J n F 1 b 3 Q 7 U 2 V j d G l v b j E v T l N E V U h f M j A y M V 9 U Y W I v Q X V 0 b 1 J l b W 9 2 Z W R D b 2 x 1 b W 5 z M S 5 7 V F J R U l N F T U 9 U L D I 2 N 3 0 m c X V v d D s s J n F 1 b 3 Q 7 U 2 V j d G l v b j E v T l N E V U h f M j A y M V 9 U Y W I v Q X V 0 b 1 J l b W 9 2 Z W R D b 2 x 1 b W 5 z M S 5 7 V F J R U l N E R 0 Z Y L D I 2 O H 0 m c X V v d D s s J n F 1 b 3 Q 7 U 2 V j d G l v b j E v T l N E V U h f M j A y M V 9 U Y W I v Q X V 0 b 1 J l b W 9 2 Z W R D b 2 x 1 b W 5 z M S 5 7 V F J R U l N I T 0 9 L L D I 2 O X 0 m c X V v d D s s J n F 1 b 3 Q 7 U 2 V j d G l v b j E v T l N E V U h f M j A y M V 9 U Y W I v Q X V 0 b 1 J l b W 9 2 Z W R D b 2 x 1 b W 5 z M S 5 7 V F J R U l N T T 1 I s M j c w f S Z x d W 9 0 O y w m c X V v d D t T Z W N 0 a W 9 u M S 9 O U 0 R V S F 8 y M D I x X 1 R h Y i 9 B d X R v U m V t b 3 Z l Z E N v b H V t b n M x L n t U U l F S U 0 9 U U l M y L D I 3 M X 0 m c X V v d D s s J n F 1 b 3 Q 7 U 2 V j d G l v b j E v T l N E V U h f M j A y M V 9 U Y W I v Q X V 0 b 1 J l b W 9 2 Z W R D b 2 x 1 b W 5 z M S 5 7 V F J R U l N N Q U l O L D I 3 M n 0 m c X V v d D s s J n F 1 b 3 Q 7 U 2 V j d G l v b j E v T l N E V U h f M j A y M V 9 U Y W I v Q X V 0 b 1 J l b W 9 2 Z W R D b 2 x 1 b W 5 z M S 5 7 V F J C W k 9 O T V l S L D I 3 M 3 0 m c X V v d D s s J n F 1 b 3 Q 7 U 2 V j d G l v b j E v T l N E V U h f M j A y M V 9 U Y W I v Q X V 0 b 1 J l b W 9 2 Z W R D b 2 x 1 b W 5 z M S 5 7 V F J R T k 9 S W E Z H L D I 3 N H 0 m c X V v d D s s J n F 1 b 3 Q 7 U 2 V j d G l v b j E v T l N E V U h f M j A y M V 9 U Y W I v Q X V 0 b 1 J l b W 9 2 Z W R D b 2 x 1 b W 5 z M S 5 7 U 1 R N T k 1 M S U Y s M j c 1 f S Z x d W 9 0 O y w m c X V v d D t T Z W N 0 a W 9 u M S 9 O U 0 R V S F 8 y M D I x X 1 R h Y i 9 B d X R v U m V t b 3 Z l Z E N v b H V t b n M x L n t T V E 1 O T V J F Q y w y N z Z 9 J n F 1 b 3 Q 7 L C Z x d W 9 0 O 1 N l Y 3 R p b 2 4 x L 0 5 T R F V I X z I w M j F f V G F i L 0 F 1 d G 9 S Z W 1 v d m V k Q 2 9 s d W 1 u c z E u e 1 N U T U 5 N S U 5 J V C w y N z d 9 J n F 1 b 3 Q 7 L C Z x d W 9 0 O 1 N l Y 3 R p b 2 4 x L 0 5 T R F V I X z I w M j F f V G F i L 0 F 1 d G 9 S Z W 1 v d m V k Q 2 9 s d W 1 u c z E u e 1 N U T U 5 N Q U d F L D I 3 O H 0 m c X V v d D s s J n F 1 b 3 Q 7 U 2 V j d G l v b j E v T l N E V U h f M j A y M V 9 U Y W I v Q X V 0 b 1 J l b W 9 2 Z W R D b 2 x 1 b W 5 z M S 5 7 U 1 R N T k 1 Z R l U s M j c 5 f S Z x d W 9 0 O y w m c X V v d D t T Z W N 0 a W 9 u M S 9 O U 0 R V S F 8 y M D I x X 1 R h Y i 9 B d X R v U m V t b 3 Z l Z E N v b H V t b n M x L n t T V E 1 O T U 1 G V S w y O D B 9 J n F 1 b 3 Q 7 L C Z x d W 9 0 O 1 N l Y 3 R p b 2 4 x L 0 5 T R F V I X z I w M j F f V G F i L 0 F 1 d G 9 S Z W 1 v d m V k Q 2 9 s d W 1 u c z E u e 1 N U T U 5 N M z B E L D I 4 M X 0 m c X V v d D s s J n F 1 b 3 Q 7 U 2 V j d G l v b j E v T l N E V U h f M j A y M V 9 U Y W I v Q X V 0 b 1 J l b W 9 2 Z W R D b 2 x 1 b W 5 z M S 5 7 U 1 R N T k 0 z M E Z R L D I 4 M n 0 m c X V v d D s s J n F 1 b 3 Q 7 U 2 V j d G l v b j E v T l N E V U h f M j A y M V 9 U Y W I v Q X V 0 b 1 J l b W 9 2 Z W R D b 2 x 1 b W 5 z M S 5 7 U 1 R N T k 0 z M E V T L D I 4 M 3 0 m c X V v d D s s J n F 1 b 3 Q 7 U 2 V j d G l v b j E v T l N E V U h f M j A y M V 9 U Y W I v Q X V 0 b 1 J l b W 9 2 Z W R D b 2 x 1 b W 5 z M S 5 7 U 1 R N T k 0 z M E F M L D I 4 N H 0 m c X V v d D s s J n F 1 b 3 Q 7 U 2 V j d G l v b j E v T l N E V U h f M j A y M V 9 U Y W I v Q X V 0 b 1 J l b W 9 2 Z W R D b 2 x 1 b W 5 z M S 5 7 U 1 R N V 1 l O T 1 J Y L D I 4 N X 0 m c X V v d D s s J n F 1 b 3 Q 7 U 2 V j d G l v b j E v T l N E V U h f M j A y M V 9 U Y W I v Q X V 0 b 1 J l b W 9 2 Z W R D b 2 x 1 b W 5 z M S 5 7 U 1 R N V 1 l H Q U 1 U L D I 4 N n 0 m c X V v d D s s J n F 1 b 3 Q 7 U 2 V j d G l v b j E v T l N E V U h f M j A y M V 9 U Y W I v Q X V 0 b 1 J l b W 9 2 Z W R D b 2 x 1 b W 5 z M S 5 7 U 1 R N V 1 l P R l R O L D I 4 N 3 0 m c X V v d D s s J n F 1 b 3 Q 7 U 2 V j d G l v b j E v T l N E V U h f M j A y M V 9 U Y W I v Q X V 0 b 1 J l b W 9 2 Z W R D b 2 x 1 b W 5 z M S 5 7 U 1 R N V 1 l M T k d S L D I 4 O H 0 m c X V v d D s s J n F 1 b 3 Q 7 U 2 V j d G l v b j E v T l N E V U h f M j A y M V 9 U Y W I v Q X V 0 b 1 J l b W 9 2 Z W R D b 2 x 1 b W 5 z M S 5 7 U 1 R N V 1 l P V F d Z L D I 4 O X 0 m c X V v d D s s J n F 1 b 3 Q 7 U 2 V j d G l v b j E v T l N E V U h f M j A y M V 9 U Y W I v Q X V 0 b 1 J l b W 9 2 Z W R D b 2 x 1 b W 5 z M S 5 7 U 1 R N T k R M W V I s M j k w f S Z x d W 9 0 O y w m c X V v d D t T Z W N 0 a W 9 u M S 9 O U 0 R V S F 8 y M D I x X 1 R h Y i 9 B d X R v U m V t b 3 Z l Z E N v b H V t b n M x L n t T V E 1 O R E x S R U M s M j k x f S Z x d W 9 0 O y w m c X V v d D t T Z W N 0 a W 9 u M S 9 O U 0 R V S F 8 y M D I x X 1 R h Y i 9 B d X R v U m V t b 3 Z l Z E N v b H V t b n M x L n t T V E 1 O T U x B U z E s M j k y f S Z x d W 9 0 O y w m c X V v d D t T Z W N 0 a W 9 u M S 9 O U 0 R V S F 8 y M D I x X 1 R h Y i 9 B d X R v U m V t b 3 Z l Z E N v b H V t b n M x L n t T V E 1 S U 1 d H S F Q s M j k z f S Z x d W 9 0 O y w m c X V v d D t T Z W N 0 a W 9 u M S 9 O U 0 R V S F 8 y M D I x X 1 R h Y i 9 B d X R v U m V t b 3 Z l Z E N v b H V t b n M x L n t T V E 1 S U 0 N P T k M s M j k 0 f S Z x d W 9 0 O y w m c X V v d D t T Z W N 0 a W 9 u M S 9 O U 0 R V S F 8 y M D I x X 1 R h Y i 9 B d X R v U m V t b 3 Z l Z E N v b H V t b n M x L n t T V E 1 S U 0 F M U l Q s M j k 1 f S Z x d W 9 0 O y w m c X V v d D t T Z W N 0 a W 9 u M S 9 O U 0 R V S F 8 y M D I x X 1 R h Y i 9 B d X R v U m V t b 3 Z l Z E N v b H V t b n M x L n t T V E 1 S U 1 N U R F k s M j k 2 f S Z x d W 9 0 O y w m c X V v d D t T Z W N 0 a W 9 u M S 9 O U 0 R V S F 8 y M D I x X 1 R h Y i 9 B d X R v U m V t b 3 Z l Z E N v b H V t b n M x L n t T V E 1 S U 0 V Y U F Q s M j k 3 f S Z x d W 9 0 O y w m c X V v d D t T Z W N 0 a W 9 u M S 9 O U 0 R V S F 8 y M D I x X 1 R h Y i 9 B d X R v U m V t b 3 Z l Z E N v b H V t b n M x L n t T V E 1 S U 0 h J R 0 g s M j k 4 f S Z x d W 9 0 O y w m c X V v d D t T Z W N 0 a W 9 u M S 9 O U 0 R V S F 8 y M D I x X 1 R h Y i 9 B d X R v U m V t b 3 Z l Z E N v b H V t b n M x L n t T V E 1 S U 0 R H R l g s M j k 5 f S Z x d W 9 0 O y w m c X V v d D t T Z W N 0 a W 9 u M S 9 O U 0 R V S F 8 y M D I x X 1 R h Y i 9 B d X R v U m V t b 3 Z l Z E N v b H V t b n M x L n t T V E 1 S U 0 h P T 0 s s M z A w f S Z x d W 9 0 O y w m c X V v d D t T Z W N 0 a W 9 u M S 9 O U 0 R V S F 8 y M D I x X 1 R h Y i 9 B d X R v U m V t b 3 Z l Z E N v b H V t b n M x L n t T V E 1 S U 1 N P U i w z M D F 9 J n F 1 b 3 Q 7 L C Z x d W 9 0 O 1 N l Y 3 R p b 2 4 x L 0 5 T R F V I X z I w M j F f V G F i L 0 F 1 d G 9 S Z W 1 v d m V k Q 2 9 s d W 1 u c z E u e 1 N U T V J T T 1 R S U z I s M z A y f S Z x d W 9 0 O y w m c X V v d D t T Z W N 0 a W 9 u M S 9 O U 0 R V S F 8 y M D I x X 1 R h Y i 9 B d X R v U m V t b 3 Z l Z E N v b H V t b n M x L n t T V E 1 S U 0 1 B S U 4 s M z A z f S Z x d W 9 0 O y w m c X V v d D t T Z W N 0 a W 9 u M S 9 O U 0 R V S F 8 y M D I x X 1 R h Y i 9 B d X R v U m V t b 3 Z l Z E N v b H V t b n M x L n t T V E 1 O T 1 J Y R k c s M z A 0 f S Z x d W 9 0 O y w m c X V v d D t T Z W N 0 a W 9 u M S 9 O U 0 R V S F 8 y M D I x X 1 R h Y i 9 B d X R v U m V t b 3 Z l Z E N v b H V t b n M x L n t T R U R O T U x J R i w z M D V 9 J n F 1 b 3 Q 7 L C Z x d W 9 0 O 1 N l Y 3 R p b 2 4 x L 0 5 T R F V I X z I w M j F f V G F i L 0 F 1 d G 9 S Z W 1 v d m V k Q 2 9 s d W 1 u c z E u e 1 N F R E 5 N U k V D L D M w N n 0 m c X V v d D s s J n F 1 b 3 Q 7 U 2 V j d G l v b j E v T l N E V U h f M j A y M V 9 U Y W I v Q X V 0 b 1 J l b W 9 2 Z W R D b 2 x 1 b W 5 z M S 5 7 U 0 V E T k 1 J T k l U L D M w N 3 0 m c X V v d D s s J n F 1 b 3 Q 7 U 2 V j d G l v b j E v T l N E V U h f M j A y M V 9 U Y W I v Q X V 0 b 1 J l b W 9 2 Z W R D b 2 x 1 b W 5 z M S 5 7 U 0 V E T k 1 B R 0 U s M z A 4 f S Z x d W 9 0 O y w m c X V v d D t T Z W N 0 a W 9 u M S 9 O U 0 R V S F 8 y M D I x X 1 R h Y i 9 B d X R v U m V t b 3 Z l Z E N v b H V t b n M x L n t T R U R O T V l G V S w z M D l 9 J n F 1 b 3 Q 7 L C Z x d W 9 0 O 1 N l Y 3 R p b 2 4 x L 0 5 T R F V I X z I w M j F f V G F i L 0 F 1 d G 9 S Z W 1 v d m V k Q 2 9 s d W 1 u c z E u e 1 N F R E 5 N T U Z V L D M x M H 0 m c X V v d D s s J n F 1 b 3 Q 7 U 2 V j d G l v b j E v T l N E V U h f M j A y M V 9 U Y W I v Q X V 0 b 1 J l b W 9 2 Z W R D b 2 x 1 b W 5 z M S 5 7 U 0 V E T k 0 z M E Q s M z E x f S Z x d W 9 0 O y w m c X V v d D t T Z W N 0 a W 9 u M S 9 O U 0 R V S F 8 y M D I x X 1 R h Y i 9 B d X R v U m V t b 3 Z l Z E N v b H V t b n M x L n t T R U R O T T M w R l E s M z E y f S Z x d W 9 0 O y w m c X V v d D t T Z W N 0 a W 9 u M S 9 O U 0 R V S F 8 y M D I x X 1 R h Y i 9 B d X R v U m V t b 3 Z l Z E N v b H V t b n M x L n t T R U R O T T M w R V M s M z E z f S Z x d W 9 0 O y w m c X V v d D t T Z W N 0 a W 9 u M S 9 O U 0 R V S F 8 y M D I x X 1 R h Y i 9 B d X R v U m V t b 3 Z l Z E N v b H V t b n M x L n t T R U R O T T M w Q U w s M z E 0 f S Z x d W 9 0 O y w m c X V v d D t T Z W N 0 a W 9 u M S 9 O U 0 R V S F 8 y M D I x X 1 R h Y i 9 B d X R v U m V t b 3 Z l Z E N v b H V t b n M x L n t T R U R X W U 5 P U l g s M z E 1 f S Z x d W 9 0 O y w m c X V v d D t T Z W N 0 a W 9 u M S 9 O U 0 R V S F 8 y M D I x X 1 R h Y i 9 B d X R v U m V t b 3 Z l Z E N v b H V t b n M x L n t T R U R X W U d B T V Q s M z E 2 f S Z x d W 9 0 O y w m c X V v d D t T Z W N 0 a W 9 u M S 9 O U 0 R V S F 8 y M D I x X 1 R h Y i 9 B d X R v U m V t b 3 Z l Z E N v b H V t b n M x L n t T R U R X W U 9 G V E 4 s M z E 3 f S Z x d W 9 0 O y w m c X V v d D t T Z W N 0 a W 9 u M S 9 O U 0 R V S F 8 y M D I x X 1 R h Y i 9 B d X R v U m V t b 3 Z l Z E N v b H V t b n M x L n t T R U R X W U x O R 1 I s M z E 4 f S Z x d W 9 0 O y w m c X V v d D t T Z W N 0 a W 9 u M S 9 O U 0 R V S F 8 y M D I x X 1 R h Y i 9 B d X R v U m V t b 3 Z l Z E N v b H V t b n M x L n t T R U R X W U 9 U V 1 k s M z E 5 f S Z x d W 9 0 O y w m c X V v d D t T Z W N 0 a W 9 u M S 9 O U 0 R V S F 8 y M D I x X 1 R h Y i 9 B d X R v U m V t b 3 Z l Z E N v b H V t b n M x L n t T R U R O T U x B U 1 Q s M z I w f S Z x d W 9 0 O y w m c X V v d D t T Z W N 0 a W 9 u M S 9 O U 0 R V S F 8 y M D I x X 1 R h Y i 9 B d X R v U m V t b 3 Z l Z E N v b H V t b n M x L n t T R U R S U 1 J F T F g s M z I x f S Z x d W 9 0 O y w m c X V v d D t T Z W N 0 a W 9 u M S 9 O U 0 R V S F 8 y M D I x X 1 R h Y i 9 B d X R v U m V t b 3 Z l Z E N v b H V t b n M x L n t T R U R S U 0 V Y U F Q s M z I y f S Z x d W 9 0 O y w m c X V v d D t T Z W N 0 a W 9 u M S 9 O U 0 R V S F 8 y M D I x X 1 R h Y i 9 B d X R v U m V t b 3 Z l Z E N v b H V t b n M x L n t T R U R S U 0 h J R 0 g s M z I z f S Z x d W 9 0 O y w m c X V v d D t T Z W N 0 a W 9 u M S 9 O U 0 R V S F 8 y M D I x X 1 R h Y i 9 B d X R v U m V t b 3 Z l Z E N v b H V t b n M x L n t T R U R S U 1 N M R V A s M z I 0 f S Z x d W 9 0 O y w m c X V v d D t T Z W N 0 a W 9 u M S 9 O U 0 R V S F 8 y M D I x X 1 R h Y i 9 B d X R v U m V t b 3 Z l Z E N v b H V t b n M x L n t T R U R S U 0 V N T 1 Q s M z I 1 f S Z x d W 9 0 O y w m c X V v d D t T Z W N 0 a W 9 u M S 9 O U 0 R V S F 8 y M D I x X 1 R h Y i 9 B d X R v U m V t b 3 Z l Z E N v b H V t b n M x L n t T R U R S U 0 R H R l g s M z I 2 f S Z x d W 9 0 O y w m c X V v d D t T Z W N 0 a W 9 u M S 9 O U 0 R V S F 8 y M D I x X 1 R h Y i 9 B d X R v U m V t b 3 Z l Z E N v b H V t b n M x L n t T R U R S U 0 h P T 0 s s M z I 3 f S Z x d W 9 0 O y w m c X V v d D t T Z W N 0 a W 9 u M S 9 O U 0 R V S F 8 y M D I x X 1 R h Y i 9 B d X R v U m V t b 3 Z l Z E N v b H V t b n M x L n t T R U R S U 1 N P U i w z M j h 9 J n F 1 b 3 Q 7 L C Z x d W 9 0 O 1 N l Y 3 R p b 2 4 x L 0 5 T R F V I X z I w M j F f V G F i L 0 F 1 d G 9 S Z W 1 v d m V k Q 2 9 s d W 1 u c z E u e 1 N F R F J T T 1 R S U z I s M z I 5 f S Z x d W 9 0 O y w m c X V v d D t T Z W N 0 a W 9 u M S 9 O U 0 R V S F 8 y M D I x X 1 R h Y i 9 B d X R v U m V t b 3 Z l Z E N v b H V t b n M x L n t T R U R S U 0 1 B S U 4 s M z M w f S Z x d W 9 0 O y w m c X V v d D t T Z W N 0 a W 9 u M S 9 O U 0 R V S F 8 y M D I x X 1 R h Y i 9 B d X R v U m V t b 3 Z l Z E N v b H V t b n M x L n t T V k J a T 0 5 N W V I s M z M x f S Z x d W 9 0 O y w m c X V v d D t T Z W N 0 a W 9 u M S 9 O U 0 R V S F 8 y M D I x X 1 R h Y i 9 B d X R v U m V t b 3 Z l Z E N v b H V t b n M x L n t T R U R O T 1 J Y R k c s M z M y f S Z x d W 9 0 O y w m c X V v d D t T Z W N 0 a W 9 u M S 9 O U 0 R V S F 8 y M D I x X 1 R h Y i 9 B d X R v U m V t b 3 Z l Z E N v b H V t b n M x L n t J U k N J R 1 J D L D M z M 3 0 m c X V v d D s s J n F 1 b 3 Q 7 U 2 V j d G l v b j E v T l N E V U h f M j A y M V 9 U Y W I v Q X V 0 b 1 J l b W 9 2 Z W R D b 2 x 1 b W 5 z M S 5 7 S U l D S U d S Q y w z M z R 9 J n F 1 b 3 Q 7 L C Z x d W 9 0 O 1 N l Y 3 R p b 2 4 x L 0 5 T R F V I X z I w M j F f V G F i L 0 F 1 d G 9 S Z W 1 v d m V k Q 2 9 s d W 1 u c z E u e 0 l J M k N J R 1 J D L D M z N X 0 m c X V v d D s s J n F 1 b 3 Q 7 U 2 V j d G l v b j E v T l N E V U h f M j A y M V 9 U Y W I v Q X V 0 b 1 J l b W 9 2 Z W R D b 2 x 1 b W 5 z M S 5 7 S V J D R 1 J S Q y w z M z Z 9 J n F 1 b 3 Q 7 L C Z x d W 9 0 O 1 N l Y 3 R p b 2 4 x L 0 5 T R F V I X z I w M j F f V G F i L 0 F 1 d G 9 S Z W 1 v d m V k Q 2 9 s d W 1 u c z E u e 0 l J Q 0 d S U k M s M z M 3 f S Z x d W 9 0 O y w m c X V v d D t T Z W N 0 a W 9 u M S 9 O U 0 R V S F 8 y M D I x X 1 R h Y i 9 B d X R v U m V t b 3 Z l Z E N v b H V t b n M x L n t J S T J D R 1 J S Q y w z M z h 9 J n F 1 b 3 Q 7 L C Z x d W 9 0 O 1 N l Y 3 R p b 2 4 x L 0 5 T R F V I X z I w M j F f V G F i L 0 F 1 d G 9 S Z W 1 v d m V k Q 2 9 s d W 1 u c z E u e 0 l S U E l Q T E Y s M z M 5 f S Z x d W 9 0 O y w m c X V v d D t T Z W N 0 a W 9 u M S 9 O U 0 R V S F 8 y M D I x X 1 R h Y i 9 B d X R v U m V t b 3 Z l Z E N v b H V t b n M x L n t J S V B J U E x G L D M 0 M H 0 m c X V v d D s s J n F 1 b 3 Q 7 U 2 V j d G l v b j E v T l N E V U h f M j A y M V 9 U Y W I v Q X V 0 b 1 J l b W 9 2 Z W R D b 2 x 1 b W 5 z M S 5 7 S V J Q S V B N T i w z N D F 9 J n F 1 b 3 Q 7 L C Z x d W 9 0 O 1 N l Y 3 R p b 2 4 x L 0 5 T R F V I X z I w M j F f V G F i L 0 F 1 d G 9 S Z W 1 v d m V k Q 2 9 s d W 1 u c z E u e 0 l J U E l Q T U 4 s M z Q y f S Z x d W 9 0 O y w m c X V v d D t T Z W N 0 a W 9 u M S 9 O U 0 R V S F 8 y M D I x X 1 R h Y i 9 B d X R v U m V t b 3 Z l Z E N v b H V t b n M x L n t J U l N N S 0 x T U 1 J F Q y w z N D N 9 J n F 1 b 3 Q 7 L C Z x d W 9 0 O 1 N l Y 3 R p b 2 4 x L 0 5 T R F V I X z I w M j F f V G F i L 0 F 1 d G 9 S Z W 1 v d m V k Q 2 9 s d W 1 u c z E u e 0 l J U 0 1 L T F N T U k V D L D M 0 N H 0 m c X V v d D s s J n F 1 b 3 Q 7 U 2 V j d G l v b j E v T l N E V U h f M j A y M V 9 U Y W I v Q X V 0 b 1 J l b W 9 2 Z W R D b 2 x 1 b W 5 z M S 5 7 S V J B T E N S Q y w z N D V 9 J n F 1 b 3 Q 7 L C Z x d W 9 0 O 1 N l Y 3 R p b 2 4 x L 0 5 T R F V I X z I w M j F f V G F i L 0 F 1 d G 9 S Z W 1 v d m V k Q 2 9 s d W 1 u c z E u e 0 l J Q U x D U k M s M z Q 2 f S Z x d W 9 0 O y w m c X V v d D t T Z W N 0 a W 9 u M S 9 O U 0 R V S F 8 y M D I x X 1 R h Y i 9 B d X R v U m V t b 3 Z l Z E N v b H V t b n M x L n t J S T J B T E N S Q y w z N D d 9 J n F 1 b 3 Q 7 L C Z x d W 9 0 O 1 N l Y 3 R p b 2 4 x L 0 5 T R F V I X z I w M j F f V G F i L 0 F 1 d G 9 S Z W 1 v d m V k Q 2 9 s d W 1 u c z E u e 0 l S T U p S Q y w z N D h 9 J n F 1 b 3 Q 7 L C Z x d W 9 0 O 1 N l Y 3 R p b 2 4 x L 0 5 T R F V I X z I w M j F f V G F i L 0 F 1 d G 9 S Z W 1 v d m V k Q 2 9 s d W 1 u c z E u e 0 l J T U p S Q y w z N D l 9 J n F 1 b 3 Q 7 L C Z x d W 9 0 O 1 N l Y 3 R p b 2 4 x L 0 5 T R F V I X z I w M j F f V G F i L 0 F 1 d G 9 S Z W 1 v d m V k Q 2 9 s d W 1 u c z E u e 0 l J M k 1 K U k M s M z U w f S Z x d W 9 0 O y w m c X V v d D t T Z W N 0 a W 9 u M S 9 O U 0 R V S F 8 y M D I x X 1 R h Y i 9 B d X R v U m V t b 3 Z l Z E N v b H V t b n M x L n t J U k N P Q 1 J D L D M 1 M X 0 m c X V v d D s s J n F 1 b 3 Q 7 U 2 V j d G l v b j E v T l N E V U h f M j A y M V 9 U Y W I v Q X V 0 b 1 J l b W 9 2 Z W R D b 2 x 1 b W 5 z M S 5 7 S U l D T 0 N S Q y w z N T J 9 J n F 1 b 3 Q 7 L C Z x d W 9 0 O 1 N l Y 3 R p b 2 4 x L 0 5 T R F V I X z I w M j F f V G F i L 0 F 1 d G 9 S Z W 1 v d m V k Q 2 9 s d W 1 u c z E u e 0 l J M k N P Q 1 J D L D M 1 M 3 0 m c X V v d D s s J n F 1 b 3 Q 7 U 2 V j d G l v b j E v T l N E V U h f M j A y M V 9 U Y W I v Q X V 0 b 1 J l b W 9 2 Z W R D b 2 x 1 b W 5 z M S 5 7 S V J D U k t S Q y w z N T R 9 J n F 1 b 3 Q 7 L C Z x d W 9 0 O 1 N l Y 3 R p b 2 4 x L 0 5 T R F V I X z I w M j F f V G F i L 0 F 1 d G 9 S Z W 1 v d m V k Q 2 9 s d W 1 u c z E u e 0 l J Q 1 J L U k M s M z U 1 f S Z x d W 9 0 O y w m c X V v d D t T Z W N 0 a W 9 u M S 9 O U 0 R V S F 8 y M D I x X 1 R h Y i 9 B d X R v U m V t b 3 Z l Z E N v b H V t b n M x L n t J S T J D U k t S Q y w z N T Z 9 J n F 1 b 3 Q 7 L C Z x d W 9 0 O 1 N l Y 3 R p b 2 4 x L 0 5 T R F V I X z I w M j F f V G F i L 0 F 1 d G 9 S Z W 1 v d m V k Q 2 9 s d W 1 u c z E u e 0 l S S E V S U k M s M z U 3 f S Z x d W 9 0 O y w m c X V v d D t T Z W N 0 a W 9 u M S 9 O U 0 R V S F 8 y M D I x X 1 R h Y i 9 B d X R v U m V t b 3 Z l Z E N v b H V t b n M x L n t J S U h F U l J D L D M 1 O H 0 m c X V v d D s s J n F 1 b 3 Q 7 U 2 V j d G l v b j E v T l N E V U h f M j A y M V 9 U Y W I v Q X V 0 b 1 J l b W 9 2 Z W R D b 2 x 1 b W 5 z M S 5 7 S U k y S E V S U k M s M z U 5 f S Z x d W 9 0 O y w m c X V v d D t T Z W N 0 a W 9 u M S 9 O U 0 R V S F 8 y M D I x X 1 R h Y i 9 B d X R v U m V t b 3 Z l Z E N v b H V t b n M x L n t J U k h B T E x V Q 1 J F Q y w z N j B 9 J n F 1 b 3 Q 7 L C Z x d W 9 0 O 1 N l Y 3 R p b 2 4 x L 0 5 T R F V I X z I w M j F f V G F i L 0 F 1 d G 9 S Z W 1 v d m V k Q 2 9 s d W 1 u c z E u e 0 l J S E F M T F V D U k V D L D M 2 M X 0 m c X V v d D s s J n F 1 b 3 Q 7 U 2 V j d G l v b j E v T l N E V U h f M j A y M V 9 U Y W I v Q X V 0 b 1 J l b W 9 2 Z W R D b 2 x 1 b W 5 z M S 5 7 S V J M U 0 R S Q y w z N j J 9 J n F 1 b 3 Q 7 L C Z x d W 9 0 O 1 N l Y 3 R p b 2 4 x L 0 5 T R F V I X z I w M j F f V G F i L 0 F 1 d G 9 S Z W 1 v d m V k Q 2 9 s d W 1 u c z E u e 0 l J T F N E U k M s M z Y z f S Z x d W 9 0 O y w m c X V v d D t T Z W N 0 a W 9 u M S 9 O U 0 R V S F 8 y M D I x X 1 R h Y i 9 B d X R v U m V t b 3 Z l Z E N v b H V t b n M x L n t J S T J M U 0 R S Q y w z N j R 9 J n F 1 b 3 Q 7 L C Z x d W 9 0 O 1 N l Y 3 R p b 2 4 x L 0 5 T R F V I X z I w M j F f V G F i L 0 F 1 d G 9 S Z W 1 v d m V k Q 2 9 s d W 1 u c z E u e 0 l S U E N Q U k M s M z Y 1 f S Z x d W 9 0 O y w m c X V v d D t T Z W N 0 a W 9 u M S 9 O U 0 R V S F 8 y M D I x X 1 R h Y i 9 B d X R v U m V t b 3 Z l Z E N v b H V t b n M x L n t J S V B D U F J D L D M 2 N n 0 m c X V v d D s s J n F 1 b 3 Q 7 U 2 V j d G l v b j E v T l N E V U h f M j A y M V 9 U Y W I v Q X V 0 b 1 J l b W 9 2 Z W R D b 2 x 1 b W 5 z M S 5 7 S U k y U E N Q U k M s M z Y 3 f S Z x d W 9 0 O y w m c X V v d D t T Z W N 0 a W 9 u M S 9 O U 0 R V S F 8 y M D I x X 1 R h Y i 9 B d X R v U m V t b 3 Z l Z E N v b H V t b n M x L n t J U k V D U 1 R N T 1 J F Q y w z N j h 9 J n F 1 b 3 Q 7 L C Z x d W 9 0 O 1 N l Y 3 R p b 2 4 x L 0 5 T R F V I X z I w M j F f V G F i L 0 F 1 d G 9 S Z W 1 v d m V k Q 2 9 s d W 1 u c z E u e 0 l J R U N T V E 1 P U k V D L D M 2 O X 0 m c X V v d D s s J n F 1 b 3 Q 7 U 2 V j d G l v b j E v T l N E V U h f M j A y M V 9 U Y W I v Q X V 0 b 1 J l b W 9 2 Z W R D b 2 x 1 b W 5 z M S 5 7 S V J L R V R N S U 5 S R U M s M z c w f S Z x d W 9 0 O y w m c X V v d D t T Z W N 0 a W 9 u M S 9 O U 0 R V S F 8 y M D I x X 1 R h Y i 9 B d X R v U m V t b 3 Z l Z E N v b H V t b n M x L n t J S U t F V E 1 J T l J F Q y w z N z F 9 J n F 1 b 3 Q 7 L C Z x d W 9 0 O 1 N l Y 3 R p b 2 4 x L 0 5 T R F V I X z I w M j F f V G F i L 0 F 1 d G 9 S Z W 1 v d m V k Q 2 9 s d W 1 u c z E u e 0 l S R E F N V E Z Y U k V D L D M 3 M n 0 m c X V v d D s s J n F 1 b 3 Q 7 U 2 V j d G l v b j E v T l N E V U h f M j A y M V 9 U Y W I v Q X V 0 b 1 J l b W 9 2 Z W R D b 2 x 1 b W 5 z M S 5 7 S U l E Q U 1 U R l h S R U M s M z c z f S Z x d W 9 0 O y w m c X V v d D t T Z W N 0 a W 9 u M S 9 O U 0 R V S F 8 y M D I x X 1 R h Y i 9 B d X R v U m V t b 3 Z l Z E N v b H V t b n M x L n t J U l N B T F Z J Q V J F Q y w z N z R 9 J n F 1 b 3 Q 7 L C Z x d W 9 0 O 1 N l Y 3 R p b 2 4 x L 0 5 T R F V I X z I w M j F f V G F i L 0 F 1 d G 9 S Z W 1 v d m V k Q 2 9 s d W 1 u c z E u e 0 l J U 0 F M V k l B U k V D L D M 3 N X 0 m c X V v d D s s J n F 1 b 3 Q 7 U 2 V j d G l v b j E v T l N E V U h f M j A y M V 9 U Y W I v Q X V 0 b 1 J l b W 9 2 Z W R D b 2 x 1 b W 5 z M S 5 7 S V J J T k h B T F J F Q y w z N z Z 9 J n F 1 b 3 Q 7 L C Z x d W 9 0 O 1 N l Y 3 R p b 2 4 x L 0 5 T R F V I X z I w M j F f V G F i L 0 F 1 d G 9 S Z W 1 v d m V k Q 2 9 s d W 1 u c z E u e 0 l J S U 5 I Q U x S R U M s M z c 3 f S Z x d W 9 0 O y w m c X V v d D t T Z W N 0 a W 9 u M S 9 O U 0 R V S F 8 y M D I x X 1 R h Y i 9 B d X R v U m V t b 3 Z l Z E N v b H V t b n M x L n t J U k 1 F V E h B T V J F Q y w z N z h 9 J n F 1 b 3 Q 7 L C Z x d W 9 0 O 1 N l Y 3 R p b 2 4 x L 0 5 T R F V I X z I w M j F f V G F i L 0 F 1 d G 9 S Z W 1 v d m V k Q 2 9 s d W 1 u c z E u e 0 l J T U V U S E F N U k V D L D M 3 O X 0 m c X V v d D s s J n F 1 b 3 Q 7 U 2 V j d G l v b j E v T l N E V U h f M j A y M V 9 U Y W I v Q X V 0 b 1 J l b W 9 2 Z W R D b 2 x 1 b W 5 z M S 5 7 S V J Q T l J B T l l S R U M s M z g w f S Z x d W 9 0 O y w m c X V v d D t T Z W N 0 a W 9 u M S 9 O U 0 R V S F 8 y M D I x X 1 R h Y i 9 B d X R v U m V t b 3 Z l Z E N v b H V t b n M x L n t J S V B O U k F O W V J F Q y w z O D F 9 J n F 1 b 3 Q 7 L C Z x d W 9 0 O 1 N l Y 3 R p b 2 4 x L 0 5 T R F V I X z I w M j F f V G F i L 0 F 1 d G 9 S Z W 1 v d m V k Q 2 9 s d W 1 u c z E u e 0 l S T 1 h D T k F O W V l S L D M 4 M n 0 m c X V v d D s s J n F 1 b 3 Q 7 U 2 V j d G l v b j E v T l N E V U h f M j A y M V 9 U Y W I v Q X V 0 b 1 J l b W 9 2 Z W R D b 2 x 1 b W 5 z M S 5 7 S U l P W E N O Q U 5 Z W V I s M z g z f S Z x d W 9 0 O y w m c X V v d D t T Z W N 0 a W 9 u M S 9 O U 0 R V S F 8 y M D I x X 1 R h Y i 9 B d X R v U m V t b 3 Z l Z E N v b H V t b n M x L n t J U k Z F T l R B T l l Z U i w z O D R 9 J n F 1 b 3 Q 7 L C Z x d W 9 0 O 1 N l Y 3 R p b 2 4 x L 0 5 T R F V I X z I w M j F f V G F i L 0 F 1 d G 9 S Z W 1 v d m V k Q 2 9 s d W 1 u c z E u e 0 l J R k V O V E F O W V l S L D M 4 N X 0 m c X V v d D s s J n F 1 b 3 Q 7 U 2 V j d G l v b j E v T l N E V U h f M j A y M V 9 U Y W I v Q X V 0 b 1 J l b W 9 2 Z W R D b 2 x 1 b W 5 z M S 5 7 S V J U U l F B T l l S R U M s M z g 2 f S Z x d W 9 0 O y w m c X V v d D t T Z W N 0 a W 9 u M S 9 O U 0 R V S F 8 y M D I x X 1 R h Y i 9 B d X R v U m V t b 3 Z l Z E N v b H V t b n M x L n t J S V R S U U F O W V J F Q y w z O D d 9 J n F 1 b 3 Q 7 L C Z x d W 9 0 O 1 N l Y 3 R p b 2 4 x L 0 5 T R F V I X z I w M j F f V G F i L 0 F 1 d G 9 S Z W 1 v d m V k Q 2 9 s d W 1 u c z E u e 0 l S U 1 R N Q U 5 Z U k V D L D M 4 O H 0 m c X V v d D s s J n F 1 b 3 Q 7 U 2 V j d G l v b j E v T l N E V U h f M j A y M V 9 U Y W I v Q X V 0 b 1 J l b W 9 2 Z W R D b 2 x 1 b W 5 z M S 5 7 S U l T V E 1 B T l l S R U M s M z g 5 f S Z x d W 9 0 O y w m c X V v d D t T Z W N 0 a W 9 u M S 9 O U 0 R V S F 8 y M D I x X 1 R h Y i 9 B d X R v U m V t b 3 Z l Z E N v b H V t b n M x L n t J U l N F R E F O W V J F Q y w z O T B 9 J n F 1 b 3 Q 7 L C Z x d W 9 0 O 1 N l Y 3 R p b 2 4 x L 0 5 T R F V I X z I w M j F f V G F i L 0 F 1 d G 9 S Z W 1 v d m V k Q 2 9 s d W 1 u c z E u e 0 l J U 0 V E Q U 5 Z U k V D L D M 5 M X 0 m c X V v d D s s J n F 1 b 3 Q 7 U 2 V j d G l v b j E v T l N E V U h f M j A y M V 9 U Y W I v Q X V 0 b 1 J l b W 9 2 Z W R D b 2 x 1 b W 5 z M S 5 7 S V J C W k 9 B T l l Z U i w z O T J 9 J n F 1 b 3 Q 7 L C Z x d W 9 0 O 1 N l Y 3 R p b 2 4 x L 0 5 T R F V I X z I w M j F f V G F i L 0 F 1 d G 9 S Z W 1 v d m V k Q 2 9 s d W 1 u c z E u e 0 l J Q l p P Q U 5 Z W V I s M z k z f S Z x d W 9 0 O y w m c X V v d D t T Z W N 0 a W 9 u M S 9 O U 0 R V S F 8 y M D I x X 1 R h Y i 9 B d X R v U m V t b 3 Z l Z E N v b H V t b n M x L n t J U l B O U k 5 N U k V D L D M 5 N H 0 m c X V v d D s s J n F 1 b 3 Q 7 U 2 V j d G l v b j E v T l N E V U h f M j A y M V 9 U Y W I v Q X V 0 b 1 J l b W 9 2 Z W R D b 2 x 1 b W 5 z M S 5 7 S U l Q T l J O T V J F Q y w z O T V 9 J n F 1 b 3 Q 7 L C Z x d W 9 0 O 1 N l Y 3 R p b 2 4 x L 0 5 T R F V I X z I w M j F f V G F i L 0 F 1 d G 9 S Z W 1 v d m V k Q 2 9 s d W 1 u c z E u e 0 l S T 1 h D T k 5 N W V I s M z k 2 f S Z x d W 9 0 O y w m c X V v d D t T Z W N 0 a W 9 u M S 9 O U 0 R V S F 8 y M D I x X 1 R h Y i 9 B d X R v U m V t b 3 Z l Z E N v b H V t b n M x L n t J S U 9 Y Q 0 5 O T V l S L D M 5 N 3 0 m c X V v d D s s J n F 1 b 3 Q 7 U 2 V j d G l v b j E v T l N E V U h f M j A y M V 9 U Y W I v Q X V 0 b 1 J l b W 9 2 Z W R D b 2 x 1 b W 5 z M S 5 7 S V J G R U 5 U T k 1 Z U i w z O T h 9 J n F 1 b 3 Q 7 L C Z x d W 9 0 O 1 N l Y 3 R p b 2 4 x L 0 5 T R F V I X z I w M j F f V G F i L 0 F 1 d G 9 S Z W 1 v d m V k Q 2 9 s d W 1 u c z E u e 0 l J R k V O V E 5 N W V I s M z k 5 f S Z x d W 9 0 O y w m c X V v d D t T Z W N 0 a W 9 u M S 9 O U 0 R V S F 8 y M D I x X 1 R h Y i 9 B d X R v U m V t b 3 Z l Z E N v b H V t b n M x L n t J U l R S U U 5 N U k V D L D Q w M H 0 m c X V v d D s s J n F 1 b 3 Q 7 U 2 V j d G l v b j E v T l N E V U h f M j A y M V 9 U Y W I v Q X V 0 b 1 J l b W 9 2 Z W R D b 2 x 1 b W 5 z M S 5 7 S U l U U l F O T V J F Q y w 0 M D F 9 J n F 1 b 3 Q 7 L C Z x d W 9 0 O 1 N l Y 3 R p b 2 4 x L 0 5 T R F V I X z I w M j F f V G F i L 0 F 1 d G 9 S Z W 1 v d m V k Q 2 9 s d W 1 u c z E u e 0 l S U 1 R N T k 1 S R U M s N D A y f S Z x d W 9 0 O y w m c X V v d D t T Z W N 0 a W 9 u M S 9 O U 0 R V S F 8 y M D I x X 1 R h Y i 9 B d X R v U m V t b 3 Z l Z E N v b H V t b n M x L n t J S V N U T U 5 N U k V D L D Q w M 3 0 m c X V v d D s s J n F 1 b 3 Q 7 U 2 V j d G l v b j E v T l N E V U h f M j A y M V 9 U Y W I v Q X V 0 b 1 J l b W 9 2 Z W R D b 2 x 1 b W 5 z M S 5 7 S V J T R U R O T V J F Q y w 0 M D R 9 J n F 1 b 3 Q 7 L C Z x d W 9 0 O 1 N l Y 3 R p b 2 4 x L 0 5 T R F V I X z I w M j F f V G F i L 0 F 1 d G 9 S Z W 1 v d m V k Q 2 9 s d W 1 u c z E u e 0 l J U 0 V E T k 1 S R U M s N D A 1 f S Z x d W 9 0 O y w m c X V v d D t T Z W N 0 a W 9 u M S 9 O U 0 R V S F 8 y M D I x X 1 R h Y i 9 B d X R v U m V t b 3 Z l Z E N v b H V t b n M x L n t J U k J a T 0 5 N W V I s N D A 2 f S Z x d W 9 0 O y w m c X V v d D t T Z W N 0 a W 9 u M S 9 O U 0 R V S F 8 y M D I x X 1 R h Y i 9 B d X R v U m V t b 3 Z l Z E N v b H V t b n M x L n t J S U J a T 0 5 N W V I s N D A 3 f S Z x d W 9 0 O y w m c X V v d D t T Z W N 0 a W 9 u M S 9 O U 0 R V S F 8 y M D I x X 1 R h Y i 9 B d X R v U m V t b 3 Z l Z E N v b H V t b n M x L n t J U k F M Q 0 Z Z L D Q w O H 0 m c X V v d D s s J n F 1 b 3 Q 7 U 2 V j d G l v b j E v T l N E V U h f M j A y M V 9 U Y W I v Q X V 0 b 1 J l b W 9 2 Z W R D b 2 x 1 b W 5 z M S 5 7 S U l B T E N G W S w 0 M D l 9 J n F 1 b 3 Q 7 L C Z x d W 9 0 O 1 N l Y 3 R p b 2 4 x L 0 5 T R F V I X z I w M j F f V G F i L 0 F 1 d G 9 S Z W 1 v d m V k Q 2 9 s d W 1 u c z E u e 0 l J M k F M Q 0 Z Z L D Q x M H 0 m c X V v d D s s J n F 1 b 3 Q 7 U 2 V j d G l v b j E v T l N E V U h f M j A y M V 9 U Y W I v Q X V 0 b 1 J l b W 9 2 Z W R D b 2 x 1 b W 5 z M S 5 7 S V J N S k Z Z L D Q x M X 0 m c X V v d D s s J n F 1 b 3 Q 7 U 2 V j d G l v b j E v T l N E V U h f M j A y M V 9 U Y W I v Q X V 0 b 1 J l b W 9 2 Z W R D b 2 x 1 b W 5 z M S 5 7 S U l N S k Z Z L D Q x M n 0 m c X V v d D s s J n F 1 b 3 Q 7 U 2 V j d G l v b j E v T l N E V U h f M j A y M V 9 U Y W I v Q X V 0 b 1 J l b W 9 2 Z W R D b 2 x 1 b W 5 z M S 5 7 S U k y T U p G W S w 0 M T N 9 J n F 1 b 3 Q 7 L C Z x d W 9 0 O 1 N l Y 3 R p b 2 4 x L 0 5 T R F V I X z I w M j F f V G F i L 0 F 1 d G 9 S Z W 1 v d m V k Q 2 9 s d W 1 u c z E u e 0 l S Q 0 9 D R l k s N D E 0 f S Z x d W 9 0 O y w m c X V v d D t T Z W N 0 a W 9 u M S 9 O U 0 R V S F 8 y M D I x X 1 R h Y i 9 B d X R v U m V t b 3 Z l Z E N v b H V t b n M x L n t J S U N P Q 0 Z Z L D Q x N X 0 m c X V v d D s s J n F 1 b 3 Q 7 U 2 V j d G l v b j E v T l N E V U h f M j A y M V 9 U Y W I v Q X V 0 b 1 J l b W 9 2 Z W R D b 2 x 1 b W 5 z M S 5 7 S U k y Q 0 9 D R l k s N D E 2 f S Z x d W 9 0 O y w m c X V v d D t T Z W N 0 a W 9 u M S 9 O U 0 R V S F 8 y M D I x X 1 R h Y i 9 B d X R v U m V t b 3 Z l Z E N v b H V t b n M x L n t J U k N S S 0 Z Z L D Q x N 3 0 m c X V v d D s s J n F 1 b 3 Q 7 U 2 V j d G l v b j E v T l N E V U h f M j A y M V 9 U Y W I v Q X V 0 b 1 J l b W 9 2 Z W R D b 2 x 1 b W 5 z M S 5 7 S U l D U k t G W S w 0 M T h 9 J n F 1 b 3 Q 7 L C Z x d W 9 0 O 1 N l Y 3 R p b 2 4 x L 0 5 T R F V I X z I w M j F f V G F i L 0 F 1 d G 9 S Z W 1 v d m V k Q 2 9 s d W 1 u c z E u e 0 l J M k N S S 0 Z Z L D Q x O X 0 m c X V v d D s s J n F 1 b 3 Q 7 U 2 V j d G l v b j E v T l N E V U h f M j A y M V 9 U Y W I v Q X V 0 b 1 J l b W 9 2 Z W R D b 2 x 1 b W 5 z M S 5 7 S V J I R V J G W S w 0 M j B 9 J n F 1 b 3 Q 7 L C Z x d W 9 0 O 1 N l Y 3 R p b 2 4 x L 0 5 T R F V I X z I w M j F f V G F i L 0 F 1 d G 9 S Z W 1 v d m V k Q 2 9 s d W 1 u c z E u e 0 l J S E V S R l k s N D I x f S Z x d W 9 0 O y w m c X V v d D t T Z W N 0 a W 9 u M S 9 O U 0 R V S F 8 y M D I x X 1 R h Y i 9 B d X R v U m V t b 3 Z l Z E N v b H V t b n M x L n t J S T J I R V J G W S w 0 M j J 9 J n F 1 b 3 Q 7 L C Z x d W 9 0 O 1 N l Y 3 R p b 2 4 x L 0 5 T R F V I X z I w M j F f V G F i L 0 F 1 d G 9 S Z W 1 v d m V k Q 2 9 s d W 1 u c z E u e 0 l S S E F M T F V D W U Z R L D Q y M 3 0 m c X V v d D s s J n F 1 b 3 Q 7 U 2 V j d G l v b j E v T l N E V U h f M j A y M V 9 U Y W I v Q X V 0 b 1 J l b W 9 2 Z W R D b 2 x 1 b W 5 z M S 5 7 S U l I Q U x M V U N Z R l E s N D I 0 f S Z x d W 9 0 O y w m c X V v d D t T Z W N 0 a W 9 u M S 9 O U 0 R V S F 8 y M D I x X 1 R h Y i 9 B d X R v U m V t b 3 Z l Z E N v b H V t b n M x L n t J U k l O S E F M W U Z R L D Q y N X 0 m c X V v d D s s J n F 1 b 3 Q 7 U 2 V j d G l v b j E v T l N E V U h f M j A y M V 9 U Y W I v Q X V 0 b 1 J l b W 9 2 Z W R D b 2 x 1 b W 5 z M S 5 7 S U l J T k h B T F l G U S w 0 M j Z 9 J n F 1 b 3 Q 7 L C Z x d W 9 0 O 1 N l Y 3 R p b 2 4 x L 0 5 T R F V I X z I w M j F f V G F i L 0 F 1 d G 9 S Z W 1 v d m V k Q 2 9 s d W 1 u c z E u e 0 l S T U V U S E F N W U Z R L D Q y N 3 0 m c X V v d D s s J n F 1 b 3 Q 7 U 2 V j d G l v b j E v T l N E V U h f M j A y M V 9 U Y W I v Q X V 0 b 1 J l b W 9 2 Z W R D b 2 x 1 b W 5 z M S 5 7 S U l N R V R I Q U 1 Z R l E s N D I 4 f S Z x d W 9 0 O y w m c X V v d D t T Z W N 0 a W 9 u M S 9 O U 0 R V S F 8 y M D I x X 1 R h Y i 9 B d X R v U m V t b 3 Z l Z E N v b H V t b n M x L n t J U k N J R 0 Z N L D Q y O X 0 m c X V v d D s s J n F 1 b 3 Q 7 U 2 V j d G l v b j E v T l N E V U h f M j A y M V 9 U Y W I v Q X V 0 b 1 J l b W 9 2 Z W R D b 2 x 1 b W 5 z M S 5 7 S U l D S U d G T S w 0 M z B 9 J n F 1 b 3 Q 7 L C Z x d W 9 0 O 1 N l Y 3 R p b 2 4 x L 0 5 T R F V I X z I w M j F f V G F i L 0 F 1 d G 9 S Z W 1 v d m V k Q 2 9 s d W 1 u c z E u e 0 l J M k N J R 0 Z N L D Q z M X 0 m c X V v d D s s J n F 1 b 3 Q 7 U 2 V j d G l v b j E v T l N E V U h f M j A y M V 9 U Y W I v Q X V 0 b 1 J l b W 9 2 Z W R D b 2 x 1 b W 5 z M S 5 7 S V J D R 1 J G T S w 0 M z J 9 J n F 1 b 3 Q 7 L C Z x d W 9 0 O 1 N l Y 3 R p b 2 4 x L 0 5 T R F V I X z I w M j F f V G F i L 0 F 1 d G 9 S Z W 1 v d m V k Q 2 9 s d W 1 u c z E u e 0 l J Q 0 d S R k 0 s N D M z f S Z x d W 9 0 O y w m c X V v d D t T Z W N 0 a W 9 u M S 9 O U 0 R V S F 8 y M D I x X 1 R h Y i 9 B d X R v U m V t b 3 Z l Z E N v b H V t b n M x L n t J S T J D R 1 J G T S w 0 M z R 9 J n F 1 b 3 Q 7 L C Z x d W 9 0 O 1 N l Y 3 R p b 2 4 x L 0 5 T R F V I X z I w M j F f V G F i L 0 F 1 d G 9 S Z W 1 v d m V k Q 2 9 s d W 1 u c z E u e 0 l S U 0 1 L T F N T M z B O L D Q z N X 0 m c X V v d D s s J n F 1 b 3 Q 7 U 2 V j d G l v b j E v T l N E V U h f M j A y M V 9 U Y W I v Q X V 0 b 1 J l b W 9 2 Z W R D b 2 x 1 b W 5 z M S 5 7 S U l T T U t M U 1 M z M E 4 s N D M 2 f S Z x d W 9 0 O y w m c X V v d D t T Z W N 0 a W 9 u M S 9 O U 0 R V S F 8 y M D I x X 1 R h Y i 9 B d X R v U m V t b 3 Z l Z E N v b H V t b n M x L n t J U k F M Q 0 Z N L D Q z N 3 0 m c X V v d D s s J n F 1 b 3 Q 7 U 2 V j d G l v b j E v T l N E V U h f M j A y M V 9 U Y W I v Q X V 0 b 1 J l b W 9 2 Z W R D b 2 x 1 b W 5 z M S 5 7 S U l B T E N G T S w 0 M z h 9 J n F 1 b 3 Q 7 L C Z x d W 9 0 O 1 N l Y 3 R p b 2 4 x L 0 5 T R F V I X z I w M j F f V G F i L 0 F 1 d G 9 S Z W 1 v d m V k Q 2 9 s d W 1 u c z E u e 0 l J M k F M Q 0 Z N L D Q z O X 0 m c X V v d D s s J n F 1 b 3 Q 7 U 2 V j d G l v b j E v T l N E V U h f M j A y M V 9 U Y W I v Q X V 0 b 1 J l b W 9 2 Z W R D b 2 x 1 b W 5 z M S 5 7 S V J B T E N C T k c z M E Q s N D Q w f S Z x d W 9 0 O y w m c X V v d D t T Z W N 0 a W 9 u M S 9 O U 0 R V S F 8 y M D I x X 1 R h Y i 9 B d X R v U m V t b 3 Z l Z E N v b H V t b n M x L n t J S U F M Q 0 J O R z M w R C w 0 N D F 9 J n F 1 b 3 Q 7 L C Z x d W 9 0 O 1 N l Y 3 R p b 2 4 x L 0 5 T R F V I X z I w M j F f V G F i L 0 F 1 d G 9 S Z W 1 v d m V k Q 2 9 s d W 1 u c z E u e 0 l S T U p G T S w 0 N D J 9 J n F 1 b 3 Q 7 L C Z x d W 9 0 O 1 N l Y 3 R p b 2 4 x L 0 5 T R F V I X z I w M j F f V G F i L 0 F 1 d G 9 S Z W 1 v d m V k Q 2 9 s d W 1 u c z E u e 0 l J T U p G T S w 0 N D N 9 J n F 1 b 3 Q 7 L C Z x d W 9 0 O 1 N l Y 3 R p b 2 4 x L 0 5 T R F V I X z I w M j F f V G F i L 0 F 1 d G 9 S Z W 1 v d m V k Q 2 9 s d W 1 u c z E u e 0 l J M k 1 K R k 0 s N D Q 0 f S Z x d W 9 0 O y w m c X V v d D t T Z W N 0 a W 9 u M S 9 O U 0 R V S F 8 y M D I x X 1 R h Y i 9 B d X R v U m V t b 3 Z l Z E N v b H V t b n M x L n t J U k N P Q 0 Z N L D Q 0 N X 0 m c X V v d D s s J n F 1 b 3 Q 7 U 2 V j d G l v b j E v T l N E V U h f M j A y M V 9 U Y W I v Q X V 0 b 1 J l b W 9 2 Z W R D b 2 x 1 b W 5 z M S 5 7 S U l D T 0 N G T S w 0 N D Z 9 J n F 1 b 3 Q 7 L C Z x d W 9 0 O 1 N l Y 3 R p b 2 4 x L 0 5 T R F V I X z I w M j F f V G F i L 0 F 1 d G 9 S Z W 1 v d m V k Q 2 9 s d W 1 u c z E u e 0 l J M k N P Q 0 Z N L D Q 0 N 3 0 m c X V v d D s s J n F 1 b 3 Q 7 U 2 V j d G l v b j E v T l N E V U h f M j A y M V 9 U Y W I v Q X V 0 b 1 J l b W 9 2 Z W R D b 2 x 1 b W 5 z M S 5 7 S V J D U k t G T S w 0 N D h 9 J n F 1 b 3 Q 7 L C Z x d W 9 0 O 1 N l Y 3 R p b 2 4 x L 0 5 T R F V I X z I w M j F f V G F i L 0 F 1 d G 9 S Z W 1 v d m V k Q 2 9 s d W 1 u c z E u e 0 l J Q 1 J L R k 0 s N D Q 5 f S Z x d W 9 0 O y w m c X V v d D t T Z W N 0 a W 9 u M S 9 O U 0 R V S F 8 y M D I x X 1 R h Y i 9 B d X R v U m V t b 3 Z l Z E N v b H V t b n M x L n t J S T J D U k t G T S w 0 N T B 9 J n F 1 b 3 Q 7 L C Z x d W 9 0 O 1 N l Y 3 R p b 2 4 x L 0 5 T R F V I X z I w M j F f V G F i L 0 F 1 d G 9 S Z W 1 v d m V k Q 2 9 s d W 1 u c z E u e 0 l S S E V S R k 0 s N D U x f S Z x d W 9 0 O y w m c X V v d D t T Z W N 0 a W 9 u M S 9 O U 0 R V S F 8 y M D I x X 1 R h Y i 9 B d X R v U m V t b 3 Z l Z E N v b H V t b n M x L n t J S U h F U k Z N L D Q 1 M n 0 m c X V v d D s s J n F 1 b 3 Q 7 U 2 V j d G l v b j E v T l N E V U h f M j A y M V 9 U Y W I v Q X V 0 b 1 J l b W 9 2 Z W R D b 2 x 1 b W 5 z M S 5 7 S U k y S E V S R k 0 s N D U z f S Z x d W 9 0 O y w m c X V v d D t T Z W N 0 a W 9 u M S 9 O U 0 R V S F 8 y M D I x X 1 R h Y i 9 B d X R v U m V t b 3 Z l Z E N v b H V t b n M x L n t J U k h B T E x V Q z M w T i w 0 N T R 9 J n F 1 b 3 Q 7 L C Z x d W 9 0 O 1 N l Y 3 R p b 2 4 x L 0 5 T R F V I X z I w M j F f V G F i L 0 F 1 d G 9 S Z W 1 v d m V k Q 2 9 s d W 1 u c z E u e 0 l J S E F M T F V D M z B O L D Q 1 N X 0 m c X V v d D s s J n F 1 b 3 Q 7 U 2 V j d G l v b j E v T l N E V U h f M j A y M V 9 U Y W I v Q X V 0 b 1 J l b W 9 2 Z W R D b 2 x 1 b W 5 z M S 5 7 S V J J T k h B T D M w T i w 0 N T Z 9 J n F 1 b 3 Q 7 L C Z x d W 9 0 O 1 N l Y 3 R p b 2 4 x L 0 5 T R F V I X z I w M j F f V G F i L 0 F 1 d G 9 S Z W 1 v d m V k Q 2 9 s d W 1 u c z E u e 0 l J S U 5 I Q U w z M E 4 s N D U 3 f S Z x d W 9 0 O y w m c X V v d D t T Z W N 0 a W 9 u M S 9 O U 0 R V S F 8 y M D I x X 1 R h Y i 9 B d X R v U m V t b 3 Z l Z E N v b H V t b n M x L n t J U k 1 F V E h B T T M w T i w 0 N T h 9 J n F 1 b 3 Q 7 L C Z x d W 9 0 O 1 N l Y 3 R p b 2 4 x L 0 5 T R F V I X z I w M j F f V G F i L 0 F 1 d G 9 S Z W 1 v d m V k Q 2 9 s d W 1 u c z E u e 0 l J T U V U S E F N M z B O L D Q 1 O X 0 m c X V v d D s s J n F 1 b 3 Q 7 U 2 V j d G l v b j E v T l N E V U h f M j A y M V 9 U Y W I v Q X V 0 b 1 J l b W 9 2 Z W R D b 2 x 1 b W 5 z M S 5 7 S V J Q T l J O T T M w R l E s N D Y w f S Z x d W 9 0 O y w m c X V v d D t T Z W N 0 a W 9 u M S 9 O U 0 R V S F 8 y M D I x X 1 R h Y i 9 B d X R v U m V t b 3 Z l Z E N v b H V t b n M x L n t J S V B O U k 5 N M z B G U S w 0 N j F 9 J n F 1 b 3 Q 7 L C Z x d W 9 0 O 1 N l Y 3 R p b 2 4 x L 0 5 T R F V I X z I w M j F f V G F i L 0 F 1 d G 9 S Z W 1 v d m V k Q 2 9 s d W 1 u c z E u e 0 l S V F J R T k 0 z M E Z R L D Q 2 M n 0 m c X V v d D s s J n F 1 b 3 Q 7 U 2 V j d G l v b j E v T l N E V U h f M j A y M V 9 U Y W I v Q X V 0 b 1 J l b W 9 2 Z W R D b 2 x 1 b W 5 z M S 5 7 S U l U U l F O T T M w R l E s N D Y z f S Z x d W 9 0 O y w m c X V v d D t T Z W N 0 a W 9 u M S 9 O U 0 R V S F 8 y M D I x X 1 R h Y i 9 B d X R v U m V t b 3 Z l Z E N v b H V t b n M x L n t J U l N U T U 5 N M z B G U S w 0 N j R 9 J n F 1 b 3 Q 7 L C Z x d W 9 0 O 1 N l Y 3 R p b 2 4 x L 0 5 T R F V I X z I w M j F f V G F i L 0 F 1 d G 9 S Z W 1 v d m V k Q 2 9 s d W 1 u c z E u e 0 l J U 1 R N T k 0 z M E Z R L D Q 2 N X 0 m c X V v d D s s J n F 1 b 3 Q 7 U 2 V j d G l v b j E v T l N E V U h f M j A y M V 9 U Y W I v Q X V 0 b 1 J l b W 9 2 Z W R D b 2 x 1 b W 5 z M S 5 7 S V J T R U R O T T M w R l E s N D Y 2 f S Z x d W 9 0 O y w m c X V v d D t T Z W N 0 a W 9 u M S 9 O U 0 R V S F 8 y M D I x X 1 R h Y i 9 B d X R v U m V t b 3 Z l Z E N v b H V t b n M x L n t J S V N F R E 5 N M z B G U S w 0 N j d 9 J n F 1 b 3 Q 7 L C Z x d W 9 0 O 1 N l Y 3 R p b 2 4 x L 0 5 T R F V I X z I w M j F f V G F i L 0 F 1 d G 9 S Z W 1 v d m V k Q 2 9 s d W 1 u c z E u e 0 l S Q 0 l H Q U d F L D Q 2 O H 0 m c X V v d D s s J n F 1 b 3 Q 7 U 2 V j d G l v b j E v T l N E V U h f M j A y M V 9 U Y W I v Q X V 0 b 1 J l b W 9 2 Z W R D b 2 x 1 b W 5 z M S 5 7 S U l D S U d B R 0 U s N D Y 5 f S Z x d W 9 0 O y w m c X V v d D t T Z W N 0 a W 9 u M S 9 O U 0 R V S F 8 y M D I x X 1 R h Y i 9 B d X R v U m V t b 3 Z l Z E N v b H V t b n M x L n t J U k N J R 1 l G V S w 0 N z B 9 J n F 1 b 3 Q 7 L C Z x d W 9 0 O 1 N l Y 3 R p b 2 4 x L 0 5 T R F V I X z I w M j F f V G F i L 0 F 1 d G 9 S Z W 1 v d m V k Q 2 9 s d W 1 u c z E u e 0 l J Q 0 l H W U Z V L D Q 3 M X 0 m c X V v d D s s J n F 1 b 3 Q 7 U 2 V j d G l v b j E v T l N E V U h f M j A y M V 9 U Y W I v Q X V 0 b 1 J l b W 9 2 Z W R D b 2 x 1 b W 5 z M S 5 7 S V J D R F V B R 0 U s N D c y f S Z x d W 9 0 O y w m c X V v d D t T Z W N 0 a W 9 u M S 9 O U 0 R V S F 8 y M D I x X 1 R h Y i 9 B d X R v U m V t b 3 Z l Z E N v b H V t b n M x L n t J S U N E V U F H R S w 0 N z N 9 J n F 1 b 3 Q 7 L C Z x d W 9 0 O 1 N l Y 3 R p b 2 4 x L 0 5 T R F V I X z I w M j F f V G F i L 0 F 1 d G 9 S Z W 1 v d m V k Q 2 9 s d W 1 u c z E u e 0 l S Q 0 Q y W U Z V L D Q 3 N H 0 m c X V v d D s s J n F 1 b 3 Q 7 U 2 V j d G l v b j E v T l N E V U h f M j A y M V 9 U Y W I v Q X V 0 b 1 J l b W 9 2 Z W R D b 2 x 1 b W 5 z M S 5 7 S U l D R D J Z R l U s N D c 1 f S Z x d W 9 0 O y w m c X V v d D t T Z W N 0 a W 9 u M S 9 O U 0 R V S F 8 y M D I x X 1 R h Y i 9 B d X R v U m V t b 3 Z l Z E N v b H V t b n M x L n t J U k N H U k F H R S w 0 N z Z 9 J n F 1 b 3 Q 7 L C Z x d W 9 0 O 1 N l Y 3 R p b 2 4 x L 0 5 T R F V I X z I w M j F f V G F i L 0 F 1 d G 9 S Z W 1 v d m V k Q 2 9 s d W 1 u c z E u e 0 l J Q 0 d S Q U d F L D Q 3 N 3 0 m c X V v d D s s J n F 1 b 3 Q 7 U 2 V j d G l v b j E v T l N E V U h f M j A y M V 9 U Y W I v Q X V 0 b 1 J l b W 9 2 Z W R D b 2 x 1 b W 5 z M S 5 7 S V J D R 1 J Z R l U s N D c 4 f S Z x d W 9 0 O y w m c X V v d D t T Z W N 0 a W 9 u M S 9 O U 0 R V S F 8 y M D I x X 1 R h Y i 9 B d X R v U m V t b 3 Z l Z E N v b H V t b n M x L n t J S U N H U l l G V S w 0 N z l 9 J n F 1 b 3 Q 7 L C Z x d W 9 0 O 1 N l Y 3 R p b 2 4 x L 0 5 T R F V I X z I w M j F f V G F i L 0 F 1 d G 9 S Z W 1 v d m V k Q 2 9 s d W 1 u c z E u e 0 l S U 0 1 L T F N T V F J Z L D Q 4 M H 0 m c X V v d D s s J n F 1 b 3 Q 7 U 2 V j d G l v b j E v T l N E V U h f M j A y M V 9 U Y W I v Q X V 0 b 1 J l b W 9 2 Z W R D b 2 x 1 b W 5 z M S 5 7 S U l T T U t M U 1 N U U l k s N D g x f S Z x d W 9 0 O y w m c X V v d D t T Z W N 0 a W 9 u M S 9 O U 0 R V S F 8 y M D I x X 1 R h Y i 9 B d X R v U m V t b 3 Z l Z E N v b H V t b n M x L n t J U l N N S 0 x T U 1 l G V S w 0 O D J 9 J n F 1 b 3 Q 7 L C Z x d W 9 0 O 1 N l Y 3 R p b 2 4 x L 0 5 T R F V I X z I w M j F f V G F i L 0 F 1 d G 9 S Z W 1 v d m V k Q 2 9 s d W 1 u c z E u e 0 l J U 0 1 L T F N T W U Z V L D Q 4 M 3 0 m c X V v d D s s J n F 1 b 3 Q 7 U 2 V j d G l v b j E v T l N E V U h f M j A y M V 9 U Y W I v Q X V 0 b 1 J l b W 9 2 Z W R D b 2 x 1 b W 5 z M S 5 7 S V J B T E N B R 0 U s N D g 0 f S Z x d W 9 0 O y w m c X V v d D t T Z W N 0 a W 9 u M S 9 O U 0 R V S F 8 y M D I x X 1 R h Y i 9 B d X R v U m V t b 3 Z l Z E N v b H V t b n M x L n t J S U F M Q 0 F H R S w 0 O D V 9 J n F 1 b 3 Q 7 L C Z x d W 9 0 O 1 N l Y 3 R p b 2 4 x L 0 5 T R F V I X z I w M j F f V G F i L 0 F 1 d G 9 S Z W 1 v d m V k Q 2 9 s d W 1 u c z E u e 0 l S Q U x D W U Z V L D Q 4 N n 0 m c X V v d D s s J n F 1 b 3 Q 7 U 2 V j d G l v b j E v T l N E V U h f M j A y M V 9 U Y W I v Q X V 0 b 1 J l b W 9 2 Z W R D b 2 x 1 b W 5 z M S 5 7 S U l B T E N Z R l U s N D g 3 f S Z x d W 9 0 O y w m c X V v d D t T Z W N 0 a W 9 u M S 9 O U 0 R V S F 8 y M D I x X 1 R h Y i 9 B d X R v U m V t b 3 Z l Z E N v b H V t b n M x L n t J U k 1 K Q U d F L D Q 4 O H 0 m c X V v d D s s J n F 1 b 3 Q 7 U 2 V j d G l v b j E v T l N E V U h f M j A y M V 9 U Y W I v Q X V 0 b 1 J l b W 9 2 Z W R D b 2 x 1 b W 5 z M S 5 7 S U l N S k F H R S w 0 O D l 9 J n F 1 b 3 Q 7 L C Z x d W 9 0 O 1 N l Y 3 R p b 2 4 x L 0 5 T R F V I X z I w M j F f V G F i L 0 F 1 d G 9 S Z W 1 v d m V k Q 2 9 s d W 1 u c z E u e 0 l S T U p Z R l U s N D k w f S Z x d W 9 0 O y w m c X V v d D t T Z W N 0 a W 9 u M S 9 O U 0 R V S F 8 y M D I x X 1 R h Y i 9 B d X R v U m V t b 3 Z l Z E N v b H V t b n M x L n t J S U 1 K W U Z V L D Q 5 M X 0 m c X V v d D s s J n F 1 b 3 Q 7 U 2 V j d G l v b j E v T l N E V U h f M j A y M V 9 U Y W I v Q X V 0 b 1 J l b W 9 2 Z W R D b 2 x 1 b W 5 z M S 5 7 S V J D T 0 N B R 0 U s N D k y f S Z x d W 9 0 O y w m c X V v d D t T Z W N 0 a W 9 u M S 9 O U 0 R V S F 8 y M D I x X 1 R h Y i 9 B d X R v U m V t b 3 Z l Z E N v b H V t b n M x L n t J S U N P Q 0 F H R S w 0 O T N 9 J n F 1 b 3 Q 7 L C Z x d W 9 0 O 1 N l Y 3 R p b 2 4 x L 0 5 T R F V I X z I w M j F f V G F i L 0 F 1 d G 9 S Z W 1 v d m V k Q 2 9 s d W 1 u c z E u e 0 l S Q 0 9 D W U Z V L D Q 5 N H 0 m c X V v d D s s J n F 1 b 3 Q 7 U 2 V j d G l v b j E v T l N E V U h f M j A y M V 9 U Y W I v Q X V 0 b 1 J l b W 9 2 Z W R D b 2 x 1 b W 5 z M S 5 7 S U l D T 0 N Z R l U s N D k 1 f S Z x d W 9 0 O y w m c X V v d D t T Z W N 0 a W 9 u M S 9 O U 0 R V S F 8 y M D I x X 1 R h Y i 9 B d X R v U m V t b 3 Z l Z E N v b H V t b n M x L n t J U k N S S 0 F H R S w 0 O T Z 9 J n F 1 b 3 Q 7 L C Z x d W 9 0 O 1 N l Y 3 R p b 2 4 x L 0 5 T R F V I X z I w M j F f V G F i L 0 F 1 d G 9 S Z W 1 v d m V k Q 2 9 s d W 1 u c z E u e 0 l J Q 1 J L Q U d F L D Q 5 N 3 0 m c X V v d D s s J n F 1 b 3 Q 7 U 2 V j d G l v b j E v T l N E V U h f M j A y M V 9 U Y W I v Q X V 0 b 1 J l b W 9 2 Z W R D b 2 x 1 b W 5 z M S 5 7 S V J D U k t Z R l U s N D k 4 f S Z x d W 9 0 O y w m c X V v d D t T Z W N 0 a W 9 u M S 9 O U 0 R V S F 8 y M D I x X 1 R h Y i 9 B d X R v U m V t b 3 Z l Z E N v b H V t b n M x L n t J S U N S S 1 l G V S w 0 O T l 9 J n F 1 b 3 Q 7 L C Z x d W 9 0 O 1 N l Y 3 R p b 2 4 x L 0 5 T R F V I X z I w M j F f V G F i L 0 F 1 d G 9 S Z W 1 v d m V k Q 2 9 s d W 1 u c z E u e 0 l S S E V S Q U d F L D U w M H 0 m c X V v d D s s J n F 1 b 3 Q 7 U 2 V j d G l v b j E v T l N E V U h f M j A y M V 9 U Y W I v Q X V 0 b 1 J l b W 9 2 Z W R D b 2 x 1 b W 5 z M S 5 7 S U l I R V J B R 0 U s N T A x f S Z x d W 9 0 O y w m c X V v d D t T Z W N 0 a W 9 u M S 9 O U 0 R V S F 8 y M D I x X 1 R h Y i 9 B d X R v U m V t b 3 Z l Z E N v b H V t b n M x L n t J U k h F U l l G V S w 1 M D J 9 J n F 1 b 3 Q 7 L C Z x d W 9 0 O 1 N l Y 3 R p b 2 4 x L 0 5 T R F V I X z I w M j F f V G F i L 0 F 1 d G 9 S Z W 1 v d m V k Q 2 9 s d W 1 u c z E u e 0 l J S E V S W U Z V L D U w M 3 0 m c X V v d D s s J n F 1 b 3 Q 7 U 2 V j d G l v b j E v T l N E V U h f M j A y M V 9 U Y W I v Q X V 0 b 1 J l b W 9 2 Z W R D b 2 x 1 b W 5 z M S 5 7 S V J I Q U x M V U N B R 0 U s N T A 0 f S Z x d W 9 0 O y w m c X V v d D t T Z W N 0 a W 9 u M S 9 O U 0 R V S F 8 y M D I x X 1 R h Y i 9 B d X R v U m V t b 3 Z l Z E N v b H V t b n M x L n t J S U h B T E x V Q 0 F H R S w 1 M D V 9 J n F 1 b 3 Q 7 L C Z x d W 9 0 O 1 N l Y 3 R p b 2 4 x L 0 5 T R F V I X z I w M j F f V G F i L 0 F 1 d G 9 S Z W 1 v d m V k Q 2 9 s d W 1 u c z E u e 0 l S S E F M T F V D W U Z V L D U w N n 0 m c X V v d D s s J n F 1 b 3 Q 7 U 2 V j d G l v b j E v T l N E V U h f M j A y M V 9 U Y W I v Q X V 0 b 1 J l b W 9 2 Z W R D b 2 x 1 b W 5 z M S 5 7 S U l I Q U x M V U N Z R l U s N T A 3 f S Z x d W 9 0 O y w m c X V v d D t T Z W N 0 a W 9 u M S 9 O U 0 R V S F 8 y M D I x X 1 R h Y i 9 B d X R v U m V t b 3 Z l Z E N v b H V t b n M x L n t J U k x T R E F H R S w 1 M D h 9 J n F 1 b 3 Q 7 L C Z x d W 9 0 O 1 N l Y 3 R p b 2 4 x L 0 5 T R F V I X z I w M j F f V G F i L 0 F 1 d G 9 S Z W 1 v d m V k Q 2 9 s d W 1 u c z E u e 0 l J T F N E Q U d F L D U w O X 0 m c X V v d D s s J n F 1 b 3 Q 7 U 2 V j d G l v b j E v T l N E V U h f M j A y M V 9 U Y W I v Q X V 0 b 1 J l b W 9 2 Z W R D b 2 x 1 b W 5 z M S 5 7 S V J M U 0 R Z R l U s N T E w f S Z x d W 9 0 O y w m c X V v d D t T Z W N 0 a W 9 u M S 9 O U 0 R V S F 8 y M D I x X 1 R h Y i 9 B d X R v U m V t b 3 Z l Z E N v b H V t b n M x L n t J S U x T R F l G V S w 1 M T F 9 J n F 1 b 3 Q 7 L C Z x d W 9 0 O 1 N l Y 3 R p b 2 4 x L 0 5 T R F V I X z I w M j F f V G F i L 0 F 1 d G 9 S Z W 1 v d m V k Q 2 9 s d W 1 u c z E u e 0 l S U E N Q Q U d F L D U x M n 0 m c X V v d D s s J n F 1 b 3 Q 7 U 2 V j d G l v b j E v T l N E V U h f M j A y M V 9 U Y W I v Q X V 0 b 1 J l b W 9 2 Z W R D b 2 x 1 b W 5 z M S 5 7 S U l Q Q 1 B B R 0 U s N T E z f S Z x d W 9 0 O y w m c X V v d D t T Z W N 0 a W 9 u M S 9 O U 0 R V S F 8 y M D I x X 1 R h Y i 9 B d X R v U m V t b 3 Z l Z E N v b H V t b n M x L n t J U l B D U F l G V S w 1 M T R 9 J n F 1 b 3 Q 7 L C Z x d W 9 0 O 1 N l Y 3 R p b 2 4 x L 0 5 T R F V I X z I w M j F f V G F i L 0 F 1 d G 9 S Z W 1 v d m V k Q 2 9 s d W 1 u c z E u e 0 l J U E N Q W U Z V L D U x N X 0 m c X V v d D s s J n F 1 b 3 Q 7 U 2 V j d G l v b j E v T l N E V U h f M j A y M V 9 U Y W I v Q X V 0 b 1 J l b W 9 2 Z W R D b 2 x 1 b W 5 z M S 5 7 S V J F Q 1 N U T U 9 B R 0 U s N T E 2 f S Z x d W 9 0 O y w m c X V v d D t T Z W N 0 a W 9 u M S 9 O U 0 R V S F 8 y M D I x X 1 R h Y i 9 B d X R v U m V t b 3 Z l Z E N v b H V t b n M x L n t J S U V D U 1 R N T 0 F H R S w 1 M T d 9 J n F 1 b 3 Q 7 L C Z x d W 9 0 O 1 N l Y 3 R p b 2 4 x L 0 5 T R F V I X z I w M j F f V G F i L 0 F 1 d G 9 S Z W 1 v d m V k Q 2 9 s d W 1 u c z E u e 0 l S R U N T V E 1 P W U Z V L D U x O H 0 m c X V v d D s s J n F 1 b 3 Q 7 U 2 V j d G l v b j E v T l N E V U h f M j A y M V 9 U Y W I v Q X V 0 b 1 J l b W 9 2 Z W R D b 2 x 1 b W 5 z M S 5 7 S U l F Q 1 N U T U 9 Z R l U s N T E 5 f S Z x d W 9 0 O y w m c X V v d D t T Z W N 0 a W 9 u M S 9 O U 0 R V S F 8 y M D I x X 1 R h Y i 9 B d X R v U m V t b 3 Z l Z E N v b H V t b n M x L n t J U k l O S E F M Q U d F L D U y M H 0 m c X V v d D s s J n F 1 b 3 Q 7 U 2 V j d G l v b j E v T l N E V U h f M j A y M V 9 U Y W I v Q X V 0 b 1 J l b W 9 2 Z W R D b 2 x 1 b W 5 z M S 5 7 S U l J T k h B T E F H R S w 1 M j F 9 J n F 1 b 3 Q 7 L C Z x d W 9 0 O 1 N l Y 3 R p b 2 4 x L 0 5 T R F V I X z I w M j F f V G F i L 0 F 1 d G 9 S Z W 1 v d m V k Q 2 9 s d W 1 u c z E u e 0 l S S U 5 I Q U x Z R l U s N T I y f S Z x d W 9 0 O y w m c X V v d D t T Z W N 0 a W 9 u M S 9 O U 0 R V S F 8 y M D I x X 1 R h Y i 9 B d X R v U m V t b 3 Z l Z E N v b H V t b n M x L n t J S U l O S E F M W U Z V L D U y M 3 0 m c X V v d D s s J n F 1 b 3 Q 7 U 2 V j d G l v b j E v T l N E V U h f M j A y M V 9 U Y W I v Q X V 0 b 1 J l b W 9 2 Z W R D b 2 x 1 b W 5 z M S 5 7 S V J N R V R I Q U 1 B R 0 U s N T I 0 f S Z x d W 9 0 O y w m c X V v d D t T Z W N 0 a W 9 u M S 9 O U 0 R V S F 8 y M D I x X 1 R h Y i 9 B d X R v U m V t b 3 Z l Z E N v b H V t b n M x L n t J S U 1 F V E h B T U F H R S w 1 M j V 9 J n F 1 b 3 Q 7 L C Z x d W 9 0 O 1 N l Y 3 R p b 2 4 x L 0 5 T R F V I X z I w M j F f V G F i L 0 F 1 d G 9 S Z W 1 v d m V k Q 2 9 s d W 1 u c z E u e 0 l S T U V U S E F N W U Z V L D U y N n 0 m c X V v d D s s J n F 1 b 3 Q 7 U 2 V j d G l v b j E v T l N E V U h f M j A y M V 9 U Y W I v Q X V 0 b 1 J l b W 9 2 Z W R D b 2 x 1 b W 5 z M S 5 7 S U l N R V R I Q U 1 Z R l U s N T I 3 f S Z x d W 9 0 O y w m c X V v d D t T Z W N 0 a W 9 u M S 9 O U 0 R V S F 8 y M D I x X 1 R h Y i 9 B d X R v U m V t b 3 Z l Z E N v b H V t b n M x L n t J U l B O U k 5 N S U 5 J V C w 1 M j h 9 J n F 1 b 3 Q 7 L C Z x d W 9 0 O 1 N l Y 3 R p b 2 4 x L 0 5 T R F V I X z I w M j F f V G F i L 0 F 1 d G 9 S Z W 1 v d m V k Q 2 9 s d W 1 u c z E u e 0 l J U E 5 S T k 1 J T k l U L D U y O X 0 m c X V v d D s s J n F 1 b 3 Q 7 U 2 V j d G l v b j E v T l N E V U h f M j A y M V 9 U Y W I v Q X V 0 b 1 J l b W 9 2 Z W R D b 2 x 1 b W 5 z M S 5 7 S V J U U l F O T U l O S V Q s N T M w f S Z x d W 9 0 O y w m c X V v d D t T Z W N 0 a W 9 u M S 9 O U 0 R V S F 8 y M D I x X 1 R h Y i 9 B d X R v U m V t b 3 Z l Z E N v b H V t b n M x L n t J S V R S U U 5 N S U 5 J V C w 1 M z F 9 J n F 1 b 3 Q 7 L C Z x d W 9 0 O 1 N l Y 3 R p b 2 4 x L 0 5 T R F V I X z I w M j F f V G F i L 0 F 1 d G 9 S Z W 1 v d m V k Q 2 9 s d W 1 u c z E u e 0 l S U 1 R N T k 1 J T k l U L D U z M n 0 m c X V v d D s s J n F 1 b 3 Q 7 U 2 V j d G l v b j E v T l N E V U h f M j A y M V 9 U Y W I v Q X V 0 b 1 J l b W 9 2 Z W R D b 2 x 1 b W 5 z M S 5 7 S U l T V E 1 O T U l O S V Q s N T M z f S Z x d W 9 0 O y w m c X V v d D t T Z W N 0 a W 9 u M S 9 O U 0 R V S F 8 y M D I x X 1 R h Y i 9 B d X R v U m V t b 3 Z l Z E N v b H V t b n M x L n t J U l N F R E 5 N S U 5 J V C w 1 M z R 9 J n F 1 b 3 Q 7 L C Z x d W 9 0 O 1 N l Y 3 R p b 2 4 x L 0 5 T R F V I X z I w M j F f V G F i L 0 F 1 d G 9 S Z W 1 v d m V k Q 2 9 s d W 1 u c z E u e 0 l J U 0 V E T k 1 J T k l U L D U z N X 0 m c X V v d D s s J n F 1 b 3 Q 7 U 2 V j d G l v b j E v T l N E V U h f M j A y M V 9 U Y W I v Q X V 0 b 1 J l b W 9 2 Z W R D b 2 x 1 b W 5 z M S 5 7 S V J Q T l J O T V l G V S w 1 M z Z 9 J n F 1 b 3 Q 7 L C Z x d W 9 0 O 1 N l Y 3 R p b 2 4 x L 0 5 T R F V I X z I w M j F f V G F i L 0 F 1 d G 9 S Z W 1 v d m V k Q 2 9 s d W 1 u c z E u e 0 l J U E 5 S T k 1 Z R l U s N T M 3 f S Z x d W 9 0 O y w m c X V v d D t T Z W N 0 a W 9 u M S 9 O U 0 R V S F 8 y M D I x X 1 R h Y i 9 B d X R v U m V t b 3 Z l Z E N v b H V t b n M x L n t J U l B O U k 5 N Q U d F L D U z O H 0 m c X V v d D s s J n F 1 b 3 Q 7 U 2 V j d G l v b j E v T l N E V U h f M j A y M V 9 U Y W I v Q X V 0 b 1 J l b W 9 2 Z W R D b 2 x 1 b W 5 z M S 5 7 S U l Q T l J O T U F H R S w 1 M z l 9 J n F 1 b 3 Q 7 L C Z x d W 9 0 O 1 N l Y 3 R p b 2 4 x L 0 5 T R F V I X z I w M j F f V G F i L 0 F 1 d G 9 S Z W 1 v d m V k Q 2 9 s d W 1 u c z E u e 0 l S V F J R T k 1 Z R l U s N T Q w f S Z x d W 9 0 O y w m c X V v d D t T Z W N 0 a W 9 u M S 9 O U 0 R V S F 8 y M D I x X 1 R h Y i 9 B d X R v U m V t b 3 Z l Z E N v b H V t b n M x L n t J S V R S U U 5 N W U Z V L D U 0 M X 0 m c X V v d D s s J n F 1 b 3 Q 7 U 2 V j d G l v b j E v T l N E V U h f M j A y M V 9 U Y W I v Q X V 0 b 1 J l b W 9 2 Z W R D b 2 x 1 b W 5 z M S 5 7 S V J U U l F O T U F H R S w 1 N D J 9 J n F 1 b 3 Q 7 L C Z x d W 9 0 O 1 N l Y 3 R p b 2 4 x L 0 5 T R F V I X z I w M j F f V G F i L 0 F 1 d G 9 S Z W 1 v d m V k Q 2 9 s d W 1 u c z E u e 0 l J V F J R T k 1 B R 0 U s N T Q z f S Z x d W 9 0 O y w m c X V v d D t T Z W N 0 a W 9 u M S 9 O U 0 R V S F 8 y M D I x X 1 R h Y i 9 B d X R v U m V t b 3 Z l Z E N v b H V t b n M x L n t J U l N U T U 5 N W U Z V L D U 0 N H 0 m c X V v d D s s J n F 1 b 3 Q 7 U 2 V j d G l v b j E v T l N E V U h f M j A y M V 9 U Y W I v Q X V 0 b 1 J l b W 9 2 Z W R D b 2 x 1 b W 5 z M S 5 7 S U l T V E 1 O T V l G V S w 1 N D V 9 J n F 1 b 3 Q 7 L C Z x d W 9 0 O 1 N l Y 3 R p b 2 4 x L 0 5 T R F V I X z I w M j F f V G F i L 0 F 1 d G 9 S Z W 1 v d m V k Q 2 9 s d W 1 u c z E u e 0 l S U 1 R N T k 1 B R 0 U s N T Q 2 f S Z x d W 9 0 O y w m c X V v d D t T Z W N 0 a W 9 u M S 9 O U 0 R V S F 8 y M D I x X 1 R h Y i 9 B d X R v U m V t b 3 Z l Z E N v b H V t b n M x L n t J S V N U T U 5 N Q U d F L D U 0 N 3 0 m c X V v d D s s J n F 1 b 3 Q 7 U 2 V j d G l v b j E v T l N E V U h f M j A y M V 9 U Y W I v Q X V 0 b 1 J l b W 9 2 Z W R D b 2 x 1 b W 5 z M S 5 7 S V J T R U R O T V l G V S w 1 N D h 9 J n F 1 b 3 Q 7 L C Z x d W 9 0 O 1 N l Y 3 R p b 2 4 x L 0 5 T R F V I X z I w M j F f V G F i L 0 F 1 d G 9 S Z W 1 v d m V k Q 2 9 s d W 1 u c z E u e 0 l J U 0 V E T k 1 Z R l U s N T Q 5 f S Z x d W 9 0 O y w m c X V v d D t T Z W N 0 a W 9 u M S 9 O U 0 R V S F 8 y M D I x X 1 R h Y i 9 B d X R v U m V t b 3 Z l Z E N v b H V t b n M x L n t J U l N F R E 5 N Q U d F L D U 1 M H 0 m c X V v d D s s J n F 1 b 3 Q 7 U 2 V j d G l v b j E v T l N E V U h f M j A y M V 9 U Y W I v Q X V 0 b 1 J l b W 9 2 Z W R D b 2 x 1 b W 5 z M S 5 7 S U l T R U R O T U F H R S w 1 N T F 9 J n F 1 b 3 Q 7 L C Z x d W 9 0 O 1 N l Y 3 R p b 2 4 x L 0 5 T R F V I X z I w M j F f V G F i L 0 F 1 d G 9 S Z W 1 v d m V k Q 2 9 s d W 1 u c z E u e 0 N J R 0 Z M Q U c s N T U y f S Z x d W 9 0 O y w m c X V v d D t T Z W N 0 a W 9 u M S 9 O U 0 R V S F 8 y M D I x X 1 R h Y i 9 B d X R v U m V t b 3 Z l Z E N v b H V t b n M x L n t D S U d Z U i w 1 N T N 9 J n F 1 b 3 Q 7 L C Z x d W 9 0 O 1 N l Y 3 R p b 2 4 x L 0 5 T R F V I X z I w M j F f V G F i L 0 F 1 d G 9 S Z W 1 v d m V k Q 2 9 s d W 1 u c z E u e 0 N J R 0 1 P T i w 1 N T R 9 J n F 1 b 3 Q 7 L C Z x d W 9 0 O 1 N l Y 3 R p b 2 4 x L 0 5 T R F V I X z I w M j F f V G F i L 0 F 1 d G 9 S Z W 1 v d m V k Q 2 9 s d W 1 u c z E u e 0 N H U k Z M Q U c s N T U 1 f S Z x d W 9 0 O y w m c X V v d D t T Z W N 0 a W 9 u M S 9 O U 0 R V S F 8 y M D I x X 1 R h Y i 9 B d X R v U m V t b 3 Z l Z E N v b H V t b n M x L n t D R 1 J Z U i w 1 N T Z 9 J n F 1 b 3 Q 7 L C Z x d W 9 0 O 1 N l Y 3 R p b 2 4 x L 0 5 T R F V I X z I w M j F f V G F i L 0 F 1 d G 9 S Z W 1 v d m V k Q 2 9 s d W 1 u c z E u e 0 N H U k 1 P T i w 1 N T d 9 J n F 1 b 3 Q 7 L C Z x d W 9 0 O 1 N l Y 3 R p b 2 4 x L 0 5 T R F V I X z I w M j F f V G F i L 0 F 1 d G 9 S Z W 1 v d m V k Q 2 9 s d W 1 u c z E u e 1 B J U E Z M Q U c s N T U 4 f S Z x d W 9 0 O y w m c X V v d D t T Z W N 0 a W 9 u M S 9 O U 0 R V S F 8 y M D I x X 1 R h Y i 9 B d X R v U m V t b 3 Z l Z E N v b H V t b n M x L n t Q S V B N T 0 4 s N T U 5 f S Z x d W 9 0 O y w m c X V v d D t T Z W N 0 a W 9 u M S 9 O U 0 R V S F 8 y M D I x X 1 R h Y i 9 B d X R v U m V t b 3 Z l Z E N v b H V t b n M x L n t T T U t M U 1 N G T E F H L D U 2 M H 0 m c X V v d D s s J n F 1 b 3 Q 7 U 2 V j d G l v b j E v T l N E V U h f M j A y M V 9 U Y W I v Q X V 0 b 1 J l b W 9 2 Z W R D b 2 x 1 b W 5 z M S 5 7 U 0 1 L T F N T W V I s N T Y x f S Z x d W 9 0 O y w m c X V v d D t T Z W N 0 a W 9 u M S 9 O U 0 R V S F 8 y M D I x X 1 R h Y i 9 B d X R v U m V t b 3 Z l Z E N v b H V t b n M x L n t T T U t M U 1 N N T 0 4 s N T Y y f S Z x d W 9 0 O y w m c X V v d D t T Z W N 0 a W 9 u M S 9 O U 0 R V S F 8 y M D I x X 1 R h Y i 9 B d X R v U m V t b 3 Z l Z E N v b H V t b n M x L n t U T 0 J D S U d P T k w s N T Y z f S Z x d W 9 0 O y w m c X V v d D t T Z W N 0 a W 9 u M S 9 O U 0 R V S F 8 y M D I x X 1 R h Y i 9 B d X R v U m V t b 3 Z l Z E N v b H V t b n M x L n t U T 0 J G T E F H L D U 2 N H 0 m c X V v d D s s J n F 1 b 3 Q 7 U 2 V j d G l v b j E v T l N E V U h f M j A y M V 9 U Y W I v Q X V 0 b 1 J l b W 9 2 Z W R D b 2 x 1 b W 5 z M S 5 7 V E 9 C W V I s N T Y 1 f S Z x d W 9 0 O y w m c X V v d D t T Z W N 0 a W 9 u M S 9 O U 0 R V S F 8 y M D I x X 1 R h Y i 9 B d X R v U m V t b 3 Z l Z E N v b H V t b n M x L n t U T 0 J N T 0 4 s N T Y 2 f S Z x d W 9 0 O y w m c X V v d D t T Z W N 0 a W 9 u M S 9 O U 0 R V S F 8 y M D I x X 1 R h Y i 9 B d X R v U m V t b 3 Z l Z E N v b H V t b n M x L n t B T E N G T E F H L D U 2 N 3 0 m c X V v d D s s J n F 1 b 3 Q 7 U 2 V j d G l v b j E v T l N E V U h f M j A y M V 9 U Y W I v Q X V 0 b 1 J l b W 9 2 Z W R D b 2 x 1 b W 5 z M S 5 7 Q U x D W V I s N T Y 4 f S Z x d W 9 0 O y w m c X V v d D t T Z W N 0 a W 9 u M S 9 O U 0 R V S F 8 y M D I x X 1 R h Y i 9 B d X R v U m V t b 3 Z l Z E N v b H V t b n M x L n t B T E N N T 0 4 s N T Y 5 f S Z x d W 9 0 O y w m c X V v d D t T Z W N 0 a W 9 u M S 9 O U 0 R V S F 8 y M D I x X 1 R h Y i 9 B d X R v U m V t b 3 Z l Z E N v b H V t b n M x L n t N U k p G T E F H L D U 3 M H 0 m c X V v d D s s J n F 1 b 3 Q 7 U 2 V j d G l v b j E v T l N E V U h f M j A y M V 9 U Y W I v Q X V 0 b 1 J l b W 9 2 Z W R D b 2 x 1 b W 5 z M S 5 7 T V J K W V I s N T c x f S Z x d W 9 0 O y w m c X V v d D t T Z W N 0 a W 9 u M S 9 O U 0 R V S F 8 y M D I x X 1 R h Y i 9 B d X R v U m V t b 3 Z l Z E N v b H V t b n M x L n t N U k p N T 0 4 s N T c y f S Z x d W 9 0 O y w m c X V v d D t T Z W N 0 a W 9 u M S 9 O U 0 R V S F 8 y M D I x X 1 R h Y i 9 B d X R v U m V t b 3 Z l Z E N v b H V t b n M x L n t D T 0 N G T E F H L D U 3 M 3 0 m c X V v d D s s J n F 1 b 3 Q 7 U 2 V j d G l v b j E v T l N E V U h f M j A y M V 9 U Y W I v Q X V 0 b 1 J l b W 9 2 Z W R D b 2 x 1 b W 5 z M S 5 7 Q 0 9 D W V I s N T c 0 f S Z x d W 9 0 O y w m c X V v d D t T Z W N 0 a W 9 u M S 9 O U 0 R V S F 8 y M D I x X 1 R h Y i 9 B d X R v U m V t b 3 Z l Z E N v b H V t b n M x L n t D T 0 N N T 0 4 s N T c 1 f S Z x d W 9 0 O y w m c X V v d D t T Z W N 0 a W 9 u M S 9 O U 0 R V S F 8 y M D I x X 1 R h Y i 9 B d X R v U m V t b 3 Z l Z E N v b H V t b n M x L n t D U k t G T E F H L D U 3 N n 0 m c X V v d D s s J n F 1 b 3 Q 7 U 2 V j d G l v b j E v T l N E V U h f M j A y M V 9 U Y W I v Q X V 0 b 1 J l b W 9 2 Z W R D b 2 x 1 b W 5 z M S 5 7 Q 1 J L W V I s N T c 3 f S Z x d W 9 0 O y w m c X V v d D t T Z W N 0 a W 9 u M S 9 O U 0 R V S F 8 y M D I x X 1 R h Y i 9 B d X R v U m V t b 3 Z l Z E N v b H V t b n M x L n t D U k t N T 0 4 s N T c 4 f S Z x d W 9 0 O y w m c X V v d D t T Z W N 0 a W 9 u M S 9 O U 0 R V S F 8 y M D I x X 1 R h Y i 9 B d X R v U m V t b 3 Z l Z E N v b H V t b n M x L n t I R V J G T E F H L D U 3 O X 0 m c X V v d D s s J n F 1 b 3 Q 7 U 2 V j d G l v b j E v T l N E V U h f M j A y M V 9 U Y W I v Q X V 0 b 1 J l b W 9 2 Z W R D b 2 x 1 b W 5 z M S 5 7 S E V S W V I s N T g w f S Z x d W 9 0 O y w m c X V v d D t T Z W N 0 a W 9 u M S 9 O U 0 R V S F 8 y M D I x X 1 R h Y i 9 B d X R v U m V t b 3 Z l Z E N v b H V t b n M x L n t I R V J N T 0 4 s N T g x f S Z x d W 9 0 O y w m c X V v d D t T Z W N 0 a W 9 u M S 9 O U 0 R V S F 8 y M D I x X 1 R h Y i 9 B d X R v U m V t b 3 Z l Z E N v b H V t b n M x L n t I Q U x M V U N G T E F H L D U 4 M n 0 m c X V v d D s s J n F 1 b 3 Q 7 U 2 V j d G l v b j E v T l N E V U h f M j A y M V 9 U Y W I v Q X V 0 b 1 J l b W 9 2 Z W R D b 2 x 1 b W 5 z M S 5 7 S E F M T F V D W V I s N T g z f S Z x d W 9 0 O y w m c X V v d D t T Z W N 0 a W 9 u M S 9 O U 0 R V S F 8 y M D I x X 1 R h Y i 9 B d X R v U m V t b 3 Z l Z E N v b H V t b n M x L n t I Q U x M V U N N T 0 4 s N T g 0 f S Z x d W 9 0 O y w m c X V v d D t T Z W N 0 a W 9 u M S 9 O U 0 R V S F 8 y M D I x X 1 R h Y i 9 B d X R v U m V t b 3 Z l Z E N v b H V t b n M x L n t M U 0 R G T E F H L D U 4 N X 0 m c X V v d D s s J n F 1 b 3 Q 7 U 2 V j d G l v b j E v T l N E V U h f M j A y M V 9 U Y W I v Q X V 0 b 1 J l b W 9 2 Z W R D b 2 x 1 b W 5 z M S 5 7 T F N E W V I s N T g 2 f S Z x d W 9 0 O y w m c X V v d D t T Z W N 0 a W 9 u M S 9 O U 0 R V S F 8 y M D I x X 1 R h Y i 9 B d X R v U m V t b 3 Z l Z E N v b H V t b n M x L n t M U 0 R N T 0 4 s N T g 3 f S Z x d W 9 0 O y w m c X V v d D t T Z W N 0 a W 9 u M S 9 O U 0 R V S F 8 y M D I x X 1 R h Y i 9 B d X R v U m V t b 3 Z l Z E N v b H V t b n M x L n t Q Q 1 B G T E F H L D U 4 O H 0 m c X V v d D s s J n F 1 b 3 Q 7 U 2 V j d G l v b j E v T l N E V U h f M j A y M V 9 U Y W I v Q X V 0 b 1 J l b W 9 2 Z W R D b 2 x 1 b W 5 z M S 5 7 U E N Q W V I s N T g 5 f S Z x d W 9 0 O y w m c X V v d D t T Z W N 0 a W 9 u M S 9 O U 0 R V S F 8 y M D I x X 1 R h Y i 9 B d X R v U m V t b 3 Z l Z E N v b H V t b n M x L n t Q Q 1 B N T 0 4 s N T k w f S Z x d W 9 0 O y w m c X V v d D t T Z W N 0 a W 9 u M S 9 O U 0 R V S F 8 y M D I x X 1 R h Y i 9 B d X R v U m V t b 3 Z l Z E N v b H V t b n M x L n t F Q 1 N U T U 9 G T E F H L D U 5 M X 0 m c X V v d D s s J n F 1 b 3 Q 7 U 2 V j d G l v b j E v T l N E V U h f M j A y M V 9 U Y W I v Q X V 0 b 1 J l b W 9 2 Z W R D b 2 x 1 b W 5 z M S 5 7 R U N T V E 1 P W V I s N T k y f S Z x d W 9 0 O y w m c X V v d D t T Z W N 0 a W 9 u M S 9 O U 0 R V S F 8 y M D I x X 1 R h Y i 9 B d X R v U m V t b 3 Z l Z E N v b H V t b n M x L n t F Q 1 N U T U 9 N T 0 4 s N T k z f S Z x d W 9 0 O y w m c X V v d D t T Z W N 0 a W 9 u M S 9 O U 0 R V S F 8 y M D I x X 1 R h Y i 9 B d X R v U m V t b 3 Z l Z E N v b H V t b n M x L n t E Q U 1 U R l h G T E F H L D U 5 N H 0 m c X V v d D s s J n F 1 b 3 Q 7 U 2 V j d G l v b j E v T l N E V U h f M j A y M V 9 U Y W I v Q X V 0 b 1 J l b W 9 2 Z W R D b 2 x 1 b W 5 z M S 5 7 R E F N V E Z Y W V I s N T k 1 f S Z x d W 9 0 O y w m c X V v d D t T Z W N 0 a W 9 u M S 9 O U 0 R V S F 8 y M D I x X 1 R h Y i 9 B d X R v U m V t b 3 Z l Z E N v b H V t b n M x L n t E Q U 1 U R l h N T 0 4 s N T k 2 f S Z x d W 9 0 O y w m c X V v d D t T Z W N 0 a W 9 u M S 9 O U 0 R V S F 8 y M D I x X 1 R h Y i 9 B d X R v U m V t b 3 Z l Z E N v b H V t b n M x L n t L R V R N S U 5 G T E F H L D U 5 N 3 0 m c X V v d D s s J n F 1 b 3 Q 7 U 2 V j d G l v b j E v T l N E V U h f M j A y M V 9 U Y W I v Q X V 0 b 1 J l b W 9 2 Z W R D b 2 x 1 b W 5 z M S 5 7 S 0 V U T U l O W V I s N T k 4 f S Z x d W 9 0 O y w m c X V v d D t T Z W N 0 a W 9 u M S 9 O U 0 R V S F 8 y M D I x X 1 R h Y i 9 B d X R v U m V t b 3 Z l Z E N v b H V t b n M x L n t L R V R N S U 5 N T 0 4 s N T k 5 f S Z x d W 9 0 O y w m c X V v d D t T Z W N 0 a W 9 u M S 9 O U 0 R V S F 8 y M D I x X 1 R h Y i 9 B d X R v U m V t b 3 Z l Z E N v b H V t b n M x L n t T Q U x W S U F G T E F H L D Y w M H 0 m c X V v d D s s J n F 1 b 3 Q 7 U 2 V j d G l v b j E v T l N E V U h f M j A y M V 9 U Y W I v Q X V 0 b 1 J l b W 9 2 Z W R D b 2 x 1 b W 5 z M S 5 7 U 0 F M V k l B W V I s N j A x f S Z x d W 9 0 O y w m c X V v d D t T Z W N 0 a W 9 u M S 9 O U 0 R V S F 8 y M D I x X 1 R h Y i 9 B d X R v U m V t b 3 Z l Z E N v b H V t b n M x L n t T Q U x W S U F N T 0 4 s N j A y f S Z x d W 9 0 O y w m c X V v d D t T Z W N 0 a W 9 u M S 9 O U 0 R V S F 8 y M D I x X 1 R h Y i 9 B d X R v U m V t b 3 Z l Z E N v b H V t b n M x L n t J T k h B T E Z M Q U c s N j A z f S Z x d W 9 0 O y w m c X V v d D t T Z W N 0 a W 9 u M S 9 O U 0 R V S F 8 y M D I x X 1 R h Y i 9 B d X R v U m V t b 3 Z l Z E N v b H V t b n M x L n t J T k h B T F l S L D Y w N H 0 m c X V v d D s s J n F 1 b 3 Q 7 U 2 V j d G l v b j E v T l N E V U h f M j A y M V 9 U Y W I v Q X V 0 b 1 J l b W 9 2 Z W R D b 2 x 1 b W 5 z M S 5 7 S U 5 I Q U x N T 0 4 s N j A 1 f S Z x d W 9 0 O y w m c X V v d D t T Z W N 0 a W 9 u M S 9 O U 0 R V S F 8 y M D I x X 1 R h Y i 9 B d X R v U m V t b 3 Z l Z E N v b H V t b n M x L n t N R V R I Q U 1 G T E F H L D Y w N n 0 m c X V v d D s s J n F 1 b 3 Q 7 U 2 V j d G l v b j E v T l N E V U h f M j A y M V 9 U Y W I v Q X V 0 b 1 J l b W 9 2 Z W R D b 2 x 1 b W 5 z M S 5 7 T U V U S E F N W V I s N j A 3 f S Z x d W 9 0 O y w m c X V v d D t T Z W N 0 a W 9 u M S 9 O U 0 R V S F 8 y M D I x X 1 R h Y i 9 B d X R v U m V t b 3 Z l Z E N v b H V t b n M x L n t N R V R I Q U 1 N T 0 4 s N j A 4 f S Z x d W 9 0 O y w m c X V v d D t T Z W N 0 a W 9 u M S 9 O U 0 R V S F 8 y M D I x X 1 R h Y i 9 B d X R v U m V t b 3 Z l Z E N v b H V t b n M x L n t Q T l J B T l l G T E F H L D Y w O X 0 m c X V v d D s s J n F 1 b 3 Q 7 U 2 V j d G l v b j E v T l N E V U h f M j A y M V 9 U Y W I v Q X V 0 b 1 J l b W 9 2 Z W R D b 2 x 1 b W 5 z M S 5 7 U E 5 S Q U 5 Z W V I s N j E w f S Z x d W 9 0 O y w m c X V v d D t T Z W N 0 a W 9 u M S 9 O U 0 R V S F 8 y M D I x X 1 R h Y i 9 B d X R v U m V t b 3 Z l Z E N v b H V t b n M x L n t P W F l D T k F O W V l S L D Y x M X 0 m c X V v d D s s J n F 1 b 3 Q 7 U 2 V j d G l v b j E v T l N E V U h f M j A y M V 9 U Y W I v Q X V 0 b 1 J l b W 9 2 Z W R D b 2 x 1 b W 5 z M S 5 7 V F J R Q U 5 Z R k x B R y w 2 M T J 9 J n F 1 b 3 Q 7 L C Z x d W 9 0 O 1 N l Y 3 R p b 2 4 x L 0 5 T R F V I X z I w M j F f V G F i L 0 F 1 d G 9 S Z W 1 v d m V k Q 2 9 s d W 1 u c z E u e 1 R S U U F O W V l S L D Y x M 3 0 m c X V v d D s s J n F 1 b 3 Q 7 U 2 V j d G l v b j E v T l N E V U h f M j A y M V 9 U Y W I v Q X V 0 b 1 J l b W 9 2 Z W R D b 2 x 1 b W 5 z M S 5 7 U 1 R N Q U 5 Z R k x B R y w 2 M T R 9 J n F 1 b 3 Q 7 L C Z x d W 9 0 O 1 N l Y 3 R p b 2 4 x L 0 5 T R F V I X z I w M j F f V G F i L 0 F 1 d G 9 S Z W 1 v d m V k Q 2 9 s d W 1 u c z E u e 1 N U T U F O W V l S L D Y x N X 0 m c X V v d D s s J n F 1 b 3 Q 7 U 2 V j d G l v b j E v T l N E V U h f M j A y M V 9 U Y W I v Q X V 0 b 1 J l b W 9 2 Z W R D b 2 x 1 b W 5 z M S 5 7 U 0 V E Q U 5 Z R k x B R y w 2 M T Z 9 J n F 1 b 3 Q 7 L C Z x d W 9 0 O 1 N l Y 3 R p b 2 4 x L 0 5 T R F V I X z I w M j F f V G F i L 0 F 1 d G 9 S Z W 1 v d m V k Q 2 9 s d W 1 u c z E u e 1 N F R E F O W V l S L D Y x N 3 0 m c X V v d D s s J n F 1 b 3 Q 7 U 2 V j d G l v b j E v T l N E V U h f M j A y M V 9 U Y W I v Q X V 0 b 1 J l b W 9 2 Z W R D b 2 x 1 b W 5 z M S 5 7 V F F T R E F O W U Z M R y w 2 M T h 9 J n F 1 b 3 Q 7 L C Z x d W 9 0 O 1 N l Y 3 R p b 2 4 x L 0 5 T R F V I X z I w M j F f V G F i L 0 F 1 d G 9 S Z W 1 v d m V k Q 2 9 s d W 1 u c z E u e 1 R R U 0 R B T l l Z U i w 2 M T l 9 J n F 1 b 3 Q 7 L C Z x d W 9 0 O 1 N l Y 3 R p b 2 4 x L 0 5 T R F V I X z I w M j F f V G F i L 0 F 1 d G 9 S Z W 1 v d m V k Q 2 9 s d W 1 u c z E u e 0 J a T 0 F O W V l S L D Y y M H 0 m c X V v d D s s J n F 1 b 3 Q 7 U 2 V j d G l v b j E v T l N E V U h f M j A y M V 9 U Y W I v Q X V 0 b 1 J l b W 9 2 Z W R D b 2 x 1 b W 5 z M S 5 7 U F N Z Q U 5 Z R k x B R y w 2 M j F 9 J n F 1 b 3 Q 7 L C Z x d W 9 0 O 1 N l Y 3 R p b 2 4 x L 0 5 T R F V I X z I w M j F f V G F i L 0 F 1 d G 9 S Z W 1 v d m V k Q 2 9 s d W 1 u c z E u e 1 B T W U F O W V l S L D Y y M n 0 m c X V v d D s s J n F 1 b 3 Q 7 U 2 V j d G l v b j E v T l N E V U h f M j A y M V 9 U Y W I v Q X V 0 b 1 J l b W 9 2 Z W R D b 2 x 1 b W 5 z M S 5 7 T 1 B J Q U 5 Z W V I s N j I z f S Z x d W 9 0 O y w m c X V v d D t T Z W N 0 a W 9 u M S 9 O U 0 R V S F 8 y M D I x X 1 R h Y i 9 B d X R v U m V t b 3 Z l Z E N v b H V t b n M x L n t D T l N B T l l Z U i w 2 M j R 9 J n F 1 b 3 Q 7 L C Z x d W 9 0 O 1 N l Y 3 R p b 2 4 x L 0 5 T R F V I X z I w M j F f V G F i L 0 F 1 d G 9 S Z W 1 v d m V k Q 2 9 s d W 1 u c z E u e 1 B O U k 5 N R k x B R y w 2 M j V 9 J n F 1 b 3 Q 7 L C Z x d W 9 0 O 1 N l Y 3 R p b 2 4 x L 0 5 T R F V I X z I w M j F f V G F i L 0 F 1 d G 9 S Z W 1 v d m V k Q 2 9 s d W 1 u c z E u e 1 B O U k 5 N W V I s N j I 2 f S Z x d W 9 0 O y w m c X V v d D t T Z W N 0 a W 9 u M S 9 O U 0 R V S F 8 y M D I x X 1 R h Y i 9 B d X R v U m V t b 3 Z l Z E N v b H V t b n M x L n t Q T l J O T U 1 P T i w 2 M j d 9 J n F 1 b 3 Q 7 L C Z x d W 9 0 O 1 N l Y 3 R p b 2 4 x L 0 5 T R F V I X z I w M j F f V G F i L 0 F 1 d G 9 S Z W 1 v d m V k Q 2 9 s d W 1 u c z E u e 0 9 Y W U N O T k 1 Z U i w 2 M j h 9 J n F 1 b 3 Q 7 L C Z x d W 9 0 O 1 N l Y 3 R p b 2 4 x L 0 5 T R F V I X z I w M j F f V G F i L 0 F 1 d G 9 S Z W 1 v d m V k Q 2 9 s d W 1 u c z E u e 1 R S U U 5 N R k x B R y w 2 M j l 9 J n F 1 b 3 Q 7 L C Z x d W 9 0 O 1 N l Y 3 R p b 2 4 x L 0 5 T R F V I X z I w M j F f V G F i L 0 F 1 d G 9 S Z W 1 v d m V k Q 2 9 s d W 1 u c z E u e 1 R S U U 5 N W V I s N j M w f S Z x d W 9 0 O y w m c X V v d D t T Z W N 0 a W 9 u M S 9 O U 0 R V S F 8 y M D I x X 1 R h Y i 9 B d X R v U m V t b 3 Z l Z E N v b H V t b n M x L n t U U l F O T U 1 P T i w 2 M z F 9 J n F 1 b 3 Q 7 L C Z x d W 9 0 O 1 N l Y 3 R p b 2 4 x L 0 5 T R F V I X z I w M j F f V G F i L 0 F 1 d G 9 S Z W 1 v d m V k Q 2 9 s d W 1 u c z E u e 1 N U T U 5 N R k x B R y w 2 M z J 9 J n F 1 b 3 Q 7 L C Z x d W 9 0 O 1 N l Y 3 R p b 2 4 x L 0 5 T R F V I X z I w M j F f V G F i L 0 F 1 d G 9 S Z W 1 v d m V k Q 2 9 s d W 1 u c z E u e 1 N U T U 5 N W V I s N j M z f S Z x d W 9 0 O y w m c X V v d D t T Z W N 0 a W 9 u M S 9 O U 0 R V S F 8 y M D I x X 1 R h Y i 9 B d X R v U m V t b 3 Z l Z E N v b H V t b n M x L n t T V E 1 O T U 1 P T i w 2 M z R 9 J n F 1 b 3 Q 7 L C Z x d W 9 0 O 1 N l Y 3 R p b 2 4 x L 0 5 T R F V I X z I w M j F f V G F i L 0 F 1 d G 9 S Z W 1 v d m V k Q 2 9 s d W 1 u c z E u e 1 N F R E 5 N R k x B R y w 2 M z V 9 J n F 1 b 3 Q 7 L C Z x d W 9 0 O 1 N l Y 3 R p b 2 4 x L 0 5 T R F V I X z I w M j F f V G F i L 0 F 1 d G 9 S Z W 1 v d m V k Q 2 9 s d W 1 u c z E u e 1 N F R E 5 N W V I s N j M 2 f S Z x d W 9 0 O y w m c X V v d D t T Z W N 0 a W 9 u M S 9 O U 0 R V S F 8 y M D I x X 1 R h Y i 9 B d X R v U m V t b 3 Z l Z E N v b H V t b n M x L n t T R U R O T U 1 P T i w 2 M z d 9 J n F 1 b 3 Q 7 L C Z x d W 9 0 O 1 N l Y 3 R p b 2 4 x L 0 5 T R F V I X z I w M j F f V G F i L 0 F 1 d G 9 S Z W 1 v d m V k Q 2 9 s d W 1 u c z E u e 1 R R U 0 R O T U Z M Q U c s N j M 4 f S Z x d W 9 0 O y w m c X V v d D t T Z W N 0 a W 9 u M S 9 O U 0 R V S F 8 y M D I x X 1 R h Y i 9 B d X R v U m V t b 3 Z l Z E N v b H V t b n M x L n t U U V N E T k 1 Z U i w 2 M z l 9 J n F 1 b 3 Q 7 L C Z x d W 9 0 O 1 N l Y 3 R p b 2 4 x L 0 5 T R F V I X z I w M j F f V G F i L 0 F 1 d G 9 S Z W 1 v d m V k Q 2 9 s d W 1 u c z E u e 1 R R U 0 R O T U 1 P T i w 2 N D B 9 J n F 1 b 3 Q 7 L C Z x d W 9 0 O 1 N l Y 3 R p b 2 4 x L 0 5 T R F V I X z I w M j F f V G F i L 0 F 1 d G 9 S Z W 1 v d m V k Q 2 9 s d W 1 u c z E u e 0 J a T 0 5 N W V I s N j Q x f S Z x d W 9 0 O y w m c X V v d D t T Z W N 0 a W 9 u M S 9 O U 0 R V S F 8 y M D I x X 1 R h Y i 9 B d X R v U m V t b 3 Z l Z E N v b H V t b n M x L n t Q U 1 l D S E Z M Q U c s N j Q y f S Z x d W 9 0 O y w m c X V v d D t T Z W N 0 a W 9 u M S 9 O U 0 R V S F 8 y M D I x X 1 R h Y i 9 B d X R v U m V t b 3 Z l Z E N v b H V t b n M x L n t Q U 1 l D S F l S L D Y 0 M 3 0 m c X V v d D s s J n F 1 b 3 Q 7 U 2 V j d G l v b j E v T l N E V U h f M j A y M V 9 U Y W I v Q X V 0 b 1 J l b W 9 2 Z W R D b 2 x 1 b W 5 z M S 5 7 U F N Z Q 0 h N T 0 4 s N j Q 0 f S Z x d W 9 0 O y w m c X V v d D t T Z W N 0 a W 9 u M S 9 O U 0 R V S F 8 y M D I x X 1 R h Y i 9 B d X R v U m V t b 3 Z l Z E N v b H V t b n M x L n t P U E l O T V l S L D Y 0 N X 0 m c X V v d D s s J n F 1 b 3 Q 7 U 2 V j d G l v b j E v T l N E V U h f M j A y M V 9 U Y W I v Q X V 0 b 1 J l b W 9 2 Z W R D b 2 x 1 b W 5 z M S 5 7 T 1 B J T k 1 N T 0 4 s N j Q 2 f S Z x d W 9 0 O y w m c X V v d D t T Z W N 0 a W 9 u M S 9 O U 0 R V S F 8 y M D I x X 1 R h Y i 9 B d X R v U m V t b 3 Z l Z E N v b H V t b n M x L n t I R V J Q T l J Z U i w 2 N D d 9 J n F 1 b 3 Q 7 L C Z x d W 9 0 O 1 N l Y 3 R p b 2 4 x L 0 5 T R F V I X z I w M j F f V G F i L 0 F 1 d G 9 S Z W 1 v d m V k Q 2 9 s d W 1 u c z E u e 0 N O U 0 5 N W V I s N j Q 4 f S Z x d W 9 0 O y w m c X V v d D t T Z W N 0 a W 9 u M S 9 O U 0 R V S F 8 y M D I x X 1 R h Y i 9 B d X R v U m V t b 3 Z l Z E N v b H V t b n M x L n t D T l N O T U 1 P T i w 2 N D l 9 J n F 1 b 3 Q 7 L C Z x d W 9 0 O 1 N l Y 3 R p b 2 4 x L 0 5 T R F V I X z I w M j F f V G F i L 0 F 1 d G 9 S Z W 1 v d m V k Q 2 9 s d W 1 u c z E u e 0 l M T E Z M Q U c s N j U w f S Z x d W 9 0 O y w m c X V v d D t T Z W N 0 a W 9 u M S 9 O U 0 R V S F 8 y M D I x X 1 R h Y i 9 B d X R v U m V t b 3 Z l Z E N v b H V t b n M x L n t J T E x Z U i w 2 N T F 9 J n F 1 b 3 Q 7 L C Z x d W 9 0 O 1 N l Y 3 R p b 2 4 x L 0 5 T R F V I X z I w M j F f V G F i L 0 F 1 d G 9 S Z W 1 v d m V k Q 2 9 s d W 1 u c z E u e 0 l M T E 1 P T i w 2 N T J 9 J n F 1 b 3 Q 7 L C Z x d W 9 0 O 1 N l Y 3 R p b 2 4 x L 0 5 T R F V I X z I w M j F f V G F i L 0 F 1 d G 9 S Z W 1 v d m V k Q 2 9 s d W 1 u c z E u e 0 1 K T 0 5 M W U Z M Q U c s N j U z f S Z x d W 9 0 O y w m c X V v d D t T Z W N 0 a W 9 u M S 9 O U 0 R V S F 8 y M D I x X 1 R h Y i 9 B d X R v U m V t b 3 Z l Z E N v b H V t b n M x L n t N S k 9 O T F l Z U i w 2 N T R 9 J n F 1 b 3 Q 7 L C Z x d W 9 0 O 1 N l Y 3 R p b 2 4 x L 0 5 T R F V I X z I w M j F f V G F i L 0 F 1 d G 9 S Z W 1 v d m V k Q 2 9 s d W 1 u c z E u e 0 1 K T 0 5 M W U 1 P T i w 2 N T V 9 J n F 1 b 3 Q 7 L C Z x d W 9 0 O 1 N l Y 3 R p b 2 4 x L 0 5 T R F V I X z I w M j F f V G F i L 0 F 1 d G 9 S Z W 1 v d m V k Q 2 9 s d W 1 u c z E u e 0 l M T E V N R k x B R y w 2 N T Z 9 J n F 1 b 3 Q 7 L C Z x d W 9 0 O 1 N l Y 3 R p b 2 4 x L 0 5 T R F V I X z I w M j F f V G F i L 0 F 1 d G 9 S Z W 1 v d m V k Q 2 9 s d W 1 u c z E u e 0 l M T E V N W V I s N j U 3 f S Z x d W 9 0 O y w m c X V v d D t T Z W N 0 a W 9 u M S 9 O U 0 R V S F 8 y M D I x X 1 R h Y i 9 B d X R v U m V t b 3 Z l Z E N v b H V t b n M x L n t J T E x F T U 1 P T i w 2 N T h 9 J n F 1 b 3 Q 7 L C Z x d W 9 0 O 1 N l Y 3 R p b 2 4 x L 0 5 T R F V I X z I w M j F f V G F i L 0 F 1 d G 9 S Z W 1 v d m V k Q 2 9 s d W 1 u c z E u e 0 N E V U Z M Q U c s N j U 5 f S Z x d W 9 0 O y w m c X V v d D t T Z W N 0 a W 9 u M S 9 O U 0 R V S F 8 y M D I x X 1 R h Y i 9 B d X R v U m V t b 3 Z l Z E N v b H V t b n M x L n t E Q 0 l H T U 9 O L D Y 2 M H 0 m c X V v d D s s J n F 1 b 3 Q 7 U 2 V j d G l v b j E v T l N E V U h f M j A y M V 9 U Y W I v Q X V 0 b 1 J l b W 9 2 Z W R D b 2 x 1 b W 5 z M S 5 7 Q 0 R D R 0 1 P L D Y 2 M X 0 m c X V v d D s s J n F 1 b 3 Q 7 U 2 V j d G l v b j E v T l N E V U h f M j A y M V 9 U Y W I v Q X V 0 b 1 J l b W 9 2 Z W R D b 2 x 1 b W 5 z M S 5 7 Q 0 R O T 0 N H T U 8 s N j Y y f S Z x d W 9 0 O y w m c X V v d D t T Z W N 0 a W 9 u M S 9 O U 0 R V S F 8 y M D I x X 1 R h Y i 9 B d X R v U m V t b 3 Z l Z E N v b H V t b n M x L n t C T k d E U k t N T 0 4 s N j Y z f S Z x d W 9 0 O y w m c X V v d D t T Z W N 0 a W 9 u M S 9 O U 0 R V S F 8 y M D I x X 1 R h Y i 9 B d X R v U m V t b 3 Z l Z E N v b H V t b n M x L n t I V l l E U k t N T 0 4 s N j Y 0 f S Z x d W 9 0 O y w m c X V v d D t T Z W N 0 a W 9 u M S 9 O U 0 R V S F 8 y M D I x X 1 R h Y i 9 B d X R v U m V t b 3 Z l Z E N v b H V t b n M x L n t J T F R P Q k F M Q 0 Z H L D Y 2 N X 0 m c X V v d D s s J n F 1 b 3 Q 7 U 2 V j d G l v b j E v T l N E V U h f M j A y M V 9 U Y W I v Q X V 0 b 1 J l b W 9 2 Z W R D b 2 x 1 b W 5 z M S 5 7 S U x U T 0 J B T E N Z U i w 2 N j Z 9 J n F 1 b 3 Q 7 L C Z x d W 9 0 O 1 N l Y 3 R p b 2 4 x L 0 5 T R F V I X z I w M j F f V G F i L 0 F 1 d G 9 S Z W 1 v d m V k Q 2 9 s d W 1 u c z E u e 0 l M V E 9 C Q U x D T U 4 s N j Y 3 f S Z x d W 9 0 O y w m c X V v d D t T Z W N 0 a W 9 u M S 9 O U 0 R V S F 8 y M D I x X 1 R h Y i 9 B d X R v U m V t b 3 Z l Z E N v b H V t b n M x L n t J T E x B T E N N T 0 4 s N j Y 4 f S Z x d W 9 0 O y w m c X V v d D t T Z W N 0 a W 9 u M S 9 O U 0 R V S F 8 y M D I x X 1 R h Y i 9 B d X R v U m V t b 3 Z l Z E N v b H V t b n M x L n t U T 0 J B T E N G T E c s N j Y 5 f S Z x d W 9 0 O y w m c X V v d D t T Z W N 0 a W 9 u M S 9 O U 0 R V S F 8 y M D I x X 1 R h Y i 9 B d X R v U m V t b 3 Z l Z E N v b H V t b n M x L n t U T 0 J B T E N Z U i w 2 N z B 9 J n F 1 b 3 Q 7 L C Z x d W 9 0 O 1 N l Y 3 R p b 2 4 x L 0 5 T R F V I X z I w M j F f V G F i L 0 F 1 d G 9 S Z W 1 v d m V k Q 2 9 s d W 1 u c z E u e 1 R P Q k F M Q 0 1 O L D Y 3 M X 0 m c X V v d D s s J n F 1 b 3 Q 7 U 2 V j d G l v b j E v T l N E V U h f M j A y M V 9 U Y W I v Q X V 0 b 1 J l b W 9 2 Z W R D b 2 x 1 b W 5 z M S 5 7 S U x M Q U 5 E Q U x D L D Y 3 M n 0 m c X V v d D s s J n F 1 b 3 Q 7 U 2 V j d G l v b j E v T l N E V U h f M j A y M V 9 U Y W I v Q X V 0 b 1 J l b W 9 2 Z W R D b 2 x 1 b W 5 z M S 5 7 S U x M T 1 J B T E M s N j c z f S Z x d W 9 0 O y w m c X V v d D t T Z W N 0 a W 9 u M S 9 O U 0 R V S F 8 y M D I x X 1 R h Y i 9 B d X R v U m V t b 3 Z l Z E N v b H V t b n M x L n t J T E x B T E N G T E c s N j c 0 f S Z x d W 9 0 O y w m c X V v d D t T Z W N 0 a W 9 u M S 9 O U 0 R V S F 8 y M D I x X 1 R h Y i 9 B d X R v U m V t b 3 Z l Z E N v b H V t b n M x L n t Q R V l P V E V F V k V S L D Y 3 N X 0 m c X V v d D s s J n F 1 b 3 Q 7 U 2 V j d G l v b j E v T l N E V U h f M j A y M V 9 U Y W I v Q X V 0 b 1 J l b W 9 2 Z W R D b 2 x 1 b W 5 z M S 5 7 T U V T Q 0 V W R V I s N j c 2 f S Z x d W 9 0 O y w m c X V v d D t T Z W N 0 a W 9 u M S 9 O U 0 R V S F 8 y M D I x X 1 R h Y i 9 B d X R v U m V t b 3 Z l Z E N v b H V t b n M x L n t Q U 0 l M Q 1 l F V k V S L D Y 3 N 3 0 m c X V v d D s s J n F 1 b 3 Q 7 U 2 V j d G l v b j E v T l N E V U h f M j A y M V 9 U Y W I v Q X V 0 b 1 J l b W 9 2 Z W R D b 2 x 1 b W 5 z M S 5 7 Q U 1 Z T E 5 J R V Z F U i w 2 N z h 9 J n F 1 b 3 Q 7 L C Z x d W 9 0 O 1 N l Y 3 R p b 2 4 x L 0 5 T R F V I X z I w M j F f V G F i L 0 F 1 d G 9 S Z W 1 v d m V k Q 2 9 s d W 1 u c z E u e 0 N M R U Z M V U V W R V I s N j c 5 f S Z x d W 9 0 O y w m c X V v d D t T Z W N 0 a W 9 u M S 9 O U 0 R V S F 8 y M D I x X 1 R h Y i 9 B d X R v U m V t b 3 Z l Z E N v b H V t b n M x L n t H Q V N F V k V S L D Y 4 M H 0 m c X V v d D s s J n F 1 b 3 Q 7 U 2 V j d G l v b j E v T l N E V U h f M j A y M V 9 U Y W I v Q X V 0 b 1 J l b W 9 2 Z W R D b 2 x 1 b W 5 z M S 5 7 R 0 x V R U V W R V I s N j g x f S Z x d W 9 0 O y w m c X V v d D t T Z W N 0 a W 9 u M S 9 O U 0 R V S F 8 y M D I x X 1 R h Y i 9 B d X R v U m V t b 3 Z l Z E N v b H V t b n M x L n t F V E h F U k V W R V I s N j g y f S Z x d W 9 0 O y w m c X V v d D t T Z W N 0 a W 9 u M S 9 O U 0 R V S F 8 y M D I x X 1 R h Y i 9 B d X R v U m V t b 3 Z l Z E N v b H V t b n M x L n t T T 0 x W R U 5 F V k V S L D Y 4 M 3 0 m c X V v d D s s J n F 1 b 3 Q 7 U 2 V j d G l v b j E v T l N E V U h f M j A y M V 9 U Y W I v Q X V 0 b 1 J l b W 9 2 Z W R D b 2 x 1 b W 5 z M S 5 7 T E d B U 0 V W R V I s N j g 0 f S Z x d W 9 0 O y w m c X V v d D t T Z W N 0 a W 9 u M S 9 O U 0 R V S F 8 y M D I x X 1 R h Y i 9 B d X R v U m V t b 3 Z l Z E N v b H V t b n M x L n t O S V R P W E l F V k V S L D Y 4 N X 0 m c X V v d D s s J n F 1 b 3 Q 7 U 2 V j d G l v b j E v T l N E V U h f M j A y M V 9 U Y W I v Q X V 0 b 1 J l b W 9 2 Z W R D b 2 x 1 b W 5 z M S 5 7 R k x U T V J L R V Z F U i w 2 O D Z 9 J n F 1 b 3 Q 7 L C Z x d W 9 0 O 1 N l Y 3 R p b 2 4 x L 0 5 T R F V I X z I w M j F f V G F i L 0 F 1 d G 9 S Z W 1 v d m V k Q 2 9 s d W 1 u c z E u e 1 N Q Q U l O V E V W R V I s N j g 3 f S Z x d W 9 0 O y w m c X V v d D t T Z W N 0 a W 9 u M S 9 O U 0 R V S F 8 y M D I x X 1 R h Y i 9 B d X R v U m V t b 3 Z l Z E N v b H V t b n M x L n t B S V J E V V N F V k V S L D Y 4 O H 0 m c X V v d D s s J n F 1 b 3 Q 7 U 2 V j d G l v b j E v T l N E V U h f M j A y M V 9 U Y W I v Q X V 0 b 1 J l b W 9 2 Z W R D b 2 x 1 b W 5 z M S 5 7 T 1 R I Q U V S R V Z F U i w 2 O D l 9 J n F 1 b 3 Q 7 L C Z x d W 9 0 O 1 N l Y 3 R p b 2 4 x L 0 5 T R F V I X z I w M j F f V G F i L 0 F 1 d G 9 S Z W 1 v d m V k Q 2 9 s d W 1 u c z E u e 1 J Y S F l E Q 0 F O W S w 2 O T B 9 J n F 1 b 3 Q 7 L C Z x d W 9 0 O 1 N l Y 3 R p b 2 4 x L 0 5 T R F V I X z I w M j F f V G F i L 0 F 1 d G 9 S Z W 1 v d m V k Q 2 9 s d W 1 u c z E u e 1 J Y W k 9 I W U F O W S w 2 O T F 9 J n F 1 b 3 Q 7 L C Z x d W 9 0 O 1 N l Y 3 R p b 2 4 x L 0 5 T R F V I X z I w M j F f V G F i L 0 F 1 d G 9 S Z W 1 v d m V k Q 2 9 s d W 1 u c z E u e 1 J Y T 1 h D T 0 F O W S w 2 O T J 9 J n F 1 b 3 Q 7 L C Z x d W 9 0 O 1 N l Y 3 R p b 2 4 x L 0 5 T R F V I X z I w M j F f V G F i L 0 F 1 d G 9 S Z W 1 v d m V k Q 2 9 s d W 1 u c z E u e 1 J Y V F J B T U F O W S w 2 O T N 9 J n F 1 b 3 Q 7 L C Z x d W 9 0 O 1 N l Y 3 R p b 2 4 x L 0 5 T R F V I X z I w M j F f V G F i L 0 F 1 d G 9 S Z W 1 v d m V k Q 2 9 s d W 1 u c z E u e 1 J Y Q 0 9 E R U F O W S w 2 O T R 9 J n F 1 b 3 Q 7 L C Z x d W 9 0 O 1 N l Y 3 R p b 2 4 x L 0 5 T R F V I X z I w M j F f V G F i L 0 F 1 d G 9 S Z W 1 v d m V k Q 2 9 s d W 1 u c z E u e 1 J Y T U 9 S U E F O W S w 2 O T V 9 J n F 1 b 3 Q 7 L C Z x d W 9 0 O 1 N l Y 3 R p b 2 4 x L 0 5 T R F V I X z I w M j F f V G F i L 0 F 1 d G 9 S Z W 1 v d m V k Q 2 9 s d W 1 u c z E u e 1 J Y Q l V Q U k F O W S w 2 O T Z 9 J n F 1 b 3 Q 7 L C Z x d W 9 0 O 1 N l Y 3 R p b 2 4 x L 0 5 T R F V I X z I w M j F f V G F i L 0 F 1 d G 9 S Z W 1 v d m V k Q 2 9 s d W 1 u c z E u e 1 J Y T 1 h Z T U F O W S w 2 O T d 9 J n F 1 b 3 Q 7 L C Z x d W 9 0 O 1 N l Y 3 R p b 2 4 x L 0 5 T R F V I X z I w M j F f V G F i L 0 F 1 d G 9 S Z W 1 v d m V k Q 2 9 s d W 1 u c z E u e 1 J Y R E V N R U F O W S w 2 O T h 9 J n F 1 b 3 Q 7 L C Z x d W 9 0 O 1 N l Y 3 R p b 2 4 x L 0 5 T R F V I X z I w M j F f V G F i L 0 F 1 d G 9 S Z W 1 v d m V k Q 2 9 s d W 1 u c z E u e 1 J Y S F l E T U F O W S w 2 O T l 9 J n F 1 b 3 Q 7 L C Z x d W 9 0 O 1 N l Y 3 R p b 2 4 x L 0 5 T R F V I X z I w M j F f V G F i L 0 F 1 d G 9 S Z W 1 v d m V k Q 2 9 s d W 1 u c z E u e 1 J Y T V R E T k F O W S w 3 M D B 9 J n F 1 b 3 Q 7 L C Z x d W 9 0 O 1 N l Y 3 R p b 2 4 x L 0 5 T R F V I X z I w M j F f V G F i L 0 F 1 d G 9 S Z W 1 v d m V k Q 2 9 s d W 1 u c z E u e 0 9 U S F J Q T l J B T l k s N z A x f S Z x d W 9 0 O y w m c X V v d D t T Z W N 0 a W 9 u M S 9 O U 0 R V S F 8 y M D I x X 1 R h Y i 9 B d X R v U m V t b 3 Z l Z E N v b H V t b n M x L n t S W E J a T 1 R B T l k s N z A y f S Z x d W 9 0 O y w m c X V v d D t T Z W N 0 a W 9 u M S 9 O U 0 R V S F 8 y M D I x X 1 R h Y i 9 B d X R v U m V t b 3 Z l Z E N v b H V t b n M x L n t S W E F M U F J B T l k s N z A z f S Z x d W 9 0 O y w m c X V v d D t T Z W N 0 a W 9 u M S 9 O U 0 R V S F 8 y M D I x X 1 R h Y i 9 B d X R v U m V t b 3 Z l Z E N v b H V t b n M x L n t S W E x P U k F B T l k s N z A 0 f S Z x d W 9 0 O y w m c X V v d D t T Z W N 0 a W 9 u M S 9 O U 0 R V S F 8 y M D I x X 1 R h Y i 9 B d X R v U m V t b 3 Z l Z E N v b H V t b n M x L n t S W E N M T 0 5 B T l k s N z A 1 f S Z x d W 9 0 O y w m c X V v d D t T Z W N 0 a W 9 u M S 9 O U 0 R V S F 8 y M D I x X 1 R h Y i 9 B d X R v U m V t b 3 Z l Z E N v b H V t b n M x L n t S W E R J Q V p B T l k s N z A 2 f S Z x d W 9 0 O y w m c X V v d D t T Z W N 0 a W 9 u M S 9 O U 0 R V S F 8 y M D I x X 1 R h Y i 9 B d X R v U m V t b 3 Z l Z E N v b H V t b n M x L n t S W E 1 S T F h B T l k s N z A 3 f S Z x d W 9 0 O y w m c X V v d D t T Z W N 0 a W 9 u M S 9 O U 0 R V S F 8 y M D I x X 1 R h Y i 9 B d X R v U m V t b 3 Z l Z E N v b H V t b n M x L n t S W E N Z Q 0 x B T l k s N z A 4 f S Z x d W 9 0 O y w m c X V v d D t T Z W N 0 a W 9 u M S 9 O U 0 R V S F 8 y M D I x X 1 R h Y i 9 B d X R v U m V t b 3 Z l Z E N v b H V t b n M x L n t S W F N P T U F B T l k s N z A 5 f S Z x d W 9 0 O y w m c X V v d D t T Z W N 0 a W 9 u M S 9 O U 0 R V S F 8 y M D I x X 1 R h Y i 9 B d X R v U m V t b 3 Z l Z E N v b H V t b n M x L n t P V E h S V F J R Q U 5 Z L D c x M H 0 m c X V v d D s s J n F 1 b 3 Q 7 U 2 V j d G l v b j E v T l N E V U h f M j A y M V 9 U Y W I v Q X V 0 b 1 J l b W 9 2 Z W R D b 2 x 1 b W 5 z M S 5 7 U l h B T U 1 F Q U 5 Z L D c x M X 0 m c X V v d D s s J n F 1 b 3 Q 7 U 2 V j d G l v b j E v T l N E V U h f M j A y M V 9 U Y W I v Q X V 0 b 1 J l b W 9 2 Z W R D b 2 x 1 b W 5 z M S 5 7 U l h B T V B I Q U 5 Z L D c x M n 0 m c X V v d D s s J n F 1 b 3 Q 7 U 2 V j d G l v b j E v T l N E V U h f M j A y M V 9 U Y W I v Q X V 0 b 1 J l b W 9 2 Z W R D b 2 x 1 b W 5 z M S 5 7 U l h N V E h Q Q U 5 Z L D c x M 3 0 m c X V v d D s s J n F 1 b 3 Q 7 U 2 V j d G l v b j E v T l N E V U h f M j A y M V 9 U Y W I v Q X V 0 b 1 J l b W 9 2 Z W R D b 2 x 1 b W 5 z M S 5 7 U l h B T k 9 S Q U 5 Z L D c x N H 0 m c X V v d D s s J n F 1 b 3 Q 7 U 2 V j d G l v b j E v T l N E V U h f M j A y M V 9 U Y W I v Q X V 0 b 1 J l b W 9 2 Z W R D b 2 x 1 b W 5 z M S 5 7 U l h Q U k 9 W Q U 5 Z L D c x N X 0 m c X V v d D s s J n F 1 b 3 Q 7 U 2 V j d G l v b j E v T l N E V U h f M j A y M V 9 U Y W I v Q X V 0 b 1 J l b W 9 2 Z W R D b 2 x 1 b W 5 z M S 5 7 T 1 R I U l N U T U F O W S w 3 M T Z 9 J n F 1 b 3 Q 7 L C Z x d W 9 0 O 1 N l Y 3 R p b 2 4 x L 0 5 T R F V I X z I w M j F f V G F i L 0 F 1 d G 9 S Z W 1 v d m V k Q 2 9 s d W 1 u c z E u e 1 J Y W k 9 M U E F O W S w 3 M T d 9 J n F 1 b 3 Q 7 L C Z x d W 9 0 O 1 N l Y 3 R p b 2 4 x L 0 5 T R F V I X z I w M j F f V G F i L 0 F 1 d G 9 S Z W 1 v d m V k Q 2 9 s d W 1 u c z E u e 1 J Y R V N a T 0 F O W S w 3 M T h 9 J n F 1 b 3 Q 7 L C Z x d W 9 0 O 1 N l Y 3 R p b 2 4 x L 0 5 T R F V I X z I w M j F f V G F i L 0 F 1 d G 9 S Z W 1 v d m V k Q 2 9 s d W 1 u c z E u e 1 J Y W k F M R U F O W S w 3 M T l 9 J n F 1 b 3 Q 7 L C Z x d W 9 0 O 1 N l Y 3 R p b 2 4 x L 0 5 T R F V I X z I w M j F f V G F i L 0 F 1 d G 9 S Z W 1 v d m V k Q 2 9 s d W 1 u c z E u e 1 J Y Q l p P U 0 F O W S w 3 M j B 9 J n F 1 b 3 Q 7 L C Z x d W 9 0 O 1 N l Y 3 R p b 2 4 x L 0 5 T R F V I X z I w M j F f V G F i L 0 F 1 d G 9 S Z W 1 v d m V k Q 2 9 s d W 1 u c z E u e 1 J Y V F J J Q U F O W S w 3 M j F 9 J n F 1 b 3 Q 7 L C Z x d W 9 0 O 1 N l Y 3 R p b 2 4 x L 0 5 T R F V I X z I w M j F f V G F i L 0 F 1 d G 9 S Z W 1 v d m V k Q 2 9 s d W 1 u c z E u e 1 J Y V E V N Q U F O W S w 3 M j J 9 J n F 1 b 3 Q 7 L C Z x d W 9 0 O 1 N l Y 3 R p b 2 4 x L 0 5 T R F V I X z I w M j F f V G F i L 0 F 1 d G 9 S Z W 1 v d m V k Q 2 9 s d W 1 u c z E u e 1 J Y R k x V U k F O W S w 3 M j N 9 J n F 1 b 3 Q 7 L C Z x d W 9 0 O 1 N l Y 3 R p b 2 4 x L 0 5 T R F V I X z I w M j F f V G F i L 0 F 1 d G 9 S Z W 1 v d m V k Q 2 9 s d W 1 u c z E u e 1 J Y Q k F S Q k F O W S w 3 M j R 9 J n F 1 b 3 Q 7 L C Z x d W 9 0 O 1 N l Y 3 R p b 2 4 x L 0 5 T R F V I X z I w M j F f V G F i L 0 F 1 d G 9 S Z W 1 v d m V k Q 2 9 s d W 1 u c z E u e 0 9 U S F J T R U R B T l k s N z I 1 f S Z x d W 9 0 O y w m c X V v d D t T Z W N 0 a W 9 u M S 9 O U 0 R V S F 8 y M D I x X 1 R h Y i 9 B d X R v U m V t b 3 Z l Z E N v b H V t b n M x L n t S W E h Z R E N N S V M s N z I 2 f S Z x d W 9 0 O y w m c X V v d D t T Z W N 0 a W 9 u M S 9 O U 0 R V S F 8 y M D I x X 1 R h Y i 9 B d X R v U m V t b 3 Z l Z E N v b H V t b n M x L n t S W F p P S F l N S V M s N z I 3 f S Z x d W 9 0 O y w m c X V v d D t T Z W N 0 a W 9 u M S 9 O U 0 R V S F 8 y M D I x X 1 R h Y i 9 B d X R v U m V t b 3 Z l Z E N v b H V t b n M x L n t S W E 9 Y Q 0 9 N S V M s N z I 4 f S Z x d W 9 0 O y w m c X V v d D t T Z W N 0 a W 9 u M S 9 O U 0 R V S F 8 y M D I x X 1 R h Y i 9 B d X R v U m V t b 3 Z l Z E N v b H V t b n M x L n t S W F R S Q U 1 N S V M s N z I 5 f S Z x d W 9 0 O y w m c X V v d D t T Z W N 0 a W 9 u M S 9 O U 0 R V S F 8 y M D I x X 1 R h Y i 9 B d X R v U m V t b 3 Z l Z E N v b H V t b n M x L n t S W E N P R E V N S V M s N z M w f S Z x d W 9 0 O y w m c X V v d D t T Z W N 0 a W 9 u M S 9 O U 0 R V S F 8 y M D I x X 1 R h Y i 9 B d X R v U m V t b 3 Z l Z E N v b H V t b n M x L n t S W E 1 P U l B N S V M s N z M x f S Z x d W 9 0 O y w m c X V v d D t T Z W N 0 a W 9 u M S 9 O U 0 R V S F 8 y M D I x X 1 R h Y i 9 B d X R v U m V t b 3 Z l Z E N v b H V t b n M x L n t S W E J V U F J N S V M s N z M y f S Z x d W 9 0 O y w m c X V v d D t T Z W N 0 a W 9 u M S 9 O U 0 R V S F 8 y M D I x X 1 R h Y i 9 B d X R v U m V t b 3 Z l Z E N v b H V t b n M x L n t S W E 9 Y W U 1 N S V M s N z M z f S Z x d W 9 0 O y w m c X V v d D t T Z W N 0 a W 9 u M S 9 O U 0 R V S F 8 y M D I x X 1 R h Y i 9 B d X R v U m V t b 3 Z l Z E N v b H V t b n M x L n t S W E R F T U V N S V M s N z M 0 f S Z x d W 9 0 O y w m c X V v d D t T Z W N 0 a W 9 u M S 9 O U 0 R V S F 8 y M D I x X 1 R h Y i 9 B d X R v U m V t b 3 Z l Z E N v b H V t b n M x L n t S W E h Z R E 1 N S V M s N z M 1 f S Z x d W 9 0 O y w m c X V v d D t T Z W N 0 a W 9 u M S 9 O U 0 R V S F 8 y M D I x X 1 R h Y i 9 B d X R v U m V t b 3 Z l Z E N v b H V t b n M x L n t S W E 1 U R E 5 N S V M s N z M 2 f S Z x d W 9 0 O y w m c X V v d D t T Z W N 0 a W 9 u M S 9 O U 0 R V S F 8 y M D I x X 1 R h Y i 9 B d X R v U m V t b 3 Z l Z E N v b H V t b n M x L n t P V E h S U E 5 S T U l T L D c z N 3 0 m c X V v d D s s J n F 1 b 3 Q 7 U 2 V j d G l v b j E v T l N E V U h f M j A y M V 9 U Y W I v Q X V 0 b 1 J l b W 9 2 Z W R D b 2 x 1 b W 5 z M S 5 7 U l h C W k 9 U T U l T L D c z O H 0 m c X V v d D s s J n F 1 b 3 Q 7 U 2 V j d G l v b j E v T l N E V U h f M j A y M V 9 U Y W I v Q X V 0 b 1 J l b W 9 2 Z W R D b 2 x 1 b W 5 z M S 5 7 U l h B T F B S T U l T L D c z O X 0 m c X V v d D s s J n F 1 b 3 Q 7 U 2 V j d G l v b j E v T l N E V U h f M j A y M V 9 U Y W I v Q X V 0 b 1 J l b W 9 2 Z W R D b 2 x 1 b W 5 z M S 5 7 U l h M T 1 J B T U l T L D c 0 M H 0 m c X V v d D s s J n F 1 b 3 Q 7 U 2 V j d G l v b j E v T l N E V U h f M j A y M V 9 U Y W I v Q X V 0 b 1 J l b W 9 2 Z W R D b 2 x 1 b W 5 z M S 5 7 U l h D T E 9 O T U l T L D c 0 M X 0 m c X V v d D s s J n F 1 b 3 Q 7 U 2 V j d G l v b j E v T l N E V U h f M j A y M V 9 U Y W I v Q X V 0 b 1 J l b W 9 2 Z W R D b 2 x 1 b W 5 z M S 5 7 U l h E S U F a T U l T L D c 0 M n 0 m c X V v d D s s J n F 1 b 3 Q 7 U 2 V j d G l v b j E v T l N E V U h f M j A y M V 9 U Y W I v Q X V 0 b 1 J l b W 9 2 Z W R D b 2 x 1 b W 5 z M S 5 7 U l h N U k x Y T U l T L D c 0 M 3 0 m c X V v d D s s J n F 1 b 3 Q 7 U 2 V j d G l v b j E v T l N E V U h f M j A y M V 9 U Y W I v Q X V 0 b 1 J l b W 9 2 Z W R D b 2 x 1 b W 5 z M S 5 7 U l h D W U N M T U l T L D c 0 N H 0 m c X V v d D s s J n F 1 b 3 Q 7 U 2 V j d G l v b j E v T l N E V U h f M j A y M V 9 U Y W I v Q X V 0 b 1 J l b W 9 2 Z W R D b 2 x 1 b W 5 z M S 5 7 U l h T T 0 1 B T U l T L D c 0 N X 0 m c X V v d D s s J n F 1 b 3 Q 7 U 2 V j d G l v b j E v T l N E V U h f M j A y M V 9 U Y W I v Q X V 0 b 1 J l b W 9 2 Z W R D b 2 x 1 b W 5 z M S 5 7 T 1 R I U l R S U U 1 J U y w 3 N D Z 9 J n F 1 b 3 Q 7 L C Z x d W 9 0 O 1 N l Y 3 R p b 2 4 x L 0 5 T R F V I X z I w M j F f V G F i L 0 F 1 d G 9 S Z W 1 v d m V k Q 2 9 s d W 1 u c z E u e 1 J Y Q U 1 N R U 1 J U y w 3 N D d 9 J n F 1 b 3 Q 7 L C Z x d W 9 0 O 1 N l Y 3 R p b 2 4 x L 0 5 T R F V I X z I w M j F f V G F i L 0 F 1 d G 9 S Z W 1 v d m V k Q 2 9 s d W 1 u c z E u e 1 J Y Q U 1 Q S E 1 J U y w 3 N D h 9 J n F 1 b 3 Q 7 L C Z x d W 9 0 O 1 N l Y 3 R p b 2 4 x L 0 5 T R F V I X z I w M j F f V G F i L 0 F 1 d G 9 S Z W 1 v d m V k Q 2 9 s d W 1 u c z E u e 1 J Y T V R I U E 1 J U y w 3 N D l 9 J n F 1 b 3 Q 7 L C Z x d W 9 0 O 1 N l Y 3 R p b 2 4 x L 0 5 T R F V I X z I w M j F f V G F i L 0 F 1 d G 9 S Z W 1 v d m V k Q 2 9 s d W 1 u c z E u e 1 J Y Q U 5 P U k 1 J U y w 3 N T B 9 J n F 1 b 3 Q 7 L C Z x d W 9 0 O 1 N l Y 3 R p b 2 4 x L 0 5 T R F V I X z I w M j F f V G F i L 0 F 1 d G 9 S Z W 1 v d m V k Q 2 9 s d W 1 u c z E u e 1 J Y U F J P V k 1 J U y w 3 N T F 9 J n F 1 b 3 Q 7 L C Z x d W 9 0 O 1 N l Y 3 R p b 2 4 x L 0 5 T R F V I X z I w M j F f V G F i L 0 F 1 d G 9 S Z W 1 v d m V k Q 2 9 s d W 1 u c z E u e 0 9 U S F J T V E 1 N S V M s N z U y f S Z x d W 9 0 O y w m c X V v d D t T Z W N 0 a W 9 u M S 9 O U 0 R V S F 8 y M D I x X 1 R h Y i 9 B d X R v U m V t b 3 Z l Z E N v b H V t b n M x L n t S W F p P T F B N S V M s N z U z f S Z x d W 9 0 O y w m c X V v d D t T Z W N 0 a W 9 u M S 9 O U 0 R V S F 8 y M D I x X 1 R h Y i 9 B d X R v U m V t b 3 Z l Z E N v b H V t b n M x L n t S W E V T W k 9 N S V M s N z U 0 f S Z x d W 9 0 O y w m c X V v d D t T Z W N 0 a W 9 u M S 9 O U 0 R V S F 8 y M D I x X 1 R h Y i 9 B d X R v U m V t b 3 Z l Z E N v b H V t b n M x L n t P V E h S U 0 V E T U l T M i w 3 N T V 9 J n F 1 b 3 Q 7 L C Z x d W 9 0 O 1 N l Y 3 R p b 2 4 x L 0 5 T R F V I X z I w M j F f V G F i L 0 F 1 d G 9 S Z W 1 v d m V k Q 2 9 s d W 1 u c z E u e 1 J Y Q l p P U 0 1 J U y w 3 N T Z 9 J n F 1 b 3 Q 7 L C Z x d W 9 0 O 1 N l Y 3 R p b 2 4 x L 0 5 T R F V I X z I w M j F f V G F i L 0 F 1 d G 9 S Z W 1 v d m V k Q 2 9 s d W 1 u c z E u e 1 J Y Q k F S Q k 1 J U y w 3 N T d 9 J n F 1 b 3 Q 7 L C Z x d W 9 0 O 1 N l Y 3 R p b 2 4 x L 0 5 T R F V I X z I w M j F f V G F i L 0 F 1 d G 9 S Z W 1 v d m V k Q 2 9 s d W 1 u c z E u e 0 F M Q 1 l E Q V l T L D c 1 O H 0 m c X V v d D s s J n F 1 b 3 Q 7 U 2 V j d G l v b j E v T l N E V U h f M j A y M V 9 U Y W I v Q X V 0 b 1 J l b W 9 2 Z W R D b 2 x 1 b W 5 z M S 5 7 T V J K W U R B W V M s N z U 5 f S Z x d W 9 0 O y w m c X V v d D t T Z W N 0 a W 9 u M S 9 O U 0 R V S F 8 y M D I x X 1 R h Y i 9 B d X R v U m V t b 3 Z l Z E N v b H V t b n M x L n t D T 0 N Z R E F Z U y w 3 N j B 9 J n F 1 b 3 Q 7 L C Z x d W 9 0 O 1 N l Y 3 R p b 2 4 x L 0 5 T R F V I X z I w M j F f V G F i L 0 F 1 d G 9 S Z W 1 v d m V k Q 2 9 s d W 1 u c z E u e 0 N S S 1 l E Q V l T L D c 2 M X 0 m c X V v d D s s J n F 1 b 3 Q 7 U 2 V j d G l v b j E v T l N E V U h f M j A y M V 9 U Y W I v Q X V 0 b 1 J l b W 9 2 Z W R D b 2 x 1 b W 5 z M S 5 7 S E V S W U R B W V M s N z Y y f S Z x d W 9 0 O y w m c X V v d D t T Z W N 0 a W 9 u M S 9 O U 0 R V S F 8 y M D I x X 1 R h Y i 9 B d X R v U m V t b 3 Z l Z E N v b H V t b n M x L n t I Q U x M T k R B W V l S L D c 2 M 3 0 m c X V v d D s s J n F 1 b 3 Q 7 U 2 V j d G l v b j E v T l N E V U h f M j A y M V 9 U Y W I v Q X V 0 b 1 J l b W 9 2 Z W R D b 2 x 1 b W 5 z M S 5 7 S U 5 I T k R B W V l S L D c 2 N H 0 m c X V v d D s s J n F 1 b 3 Q 7 U 2 V j d G l v b j E v T l N E V U h f M j A y M V 9 U Y W I v Q X V 0 b 1 J l b W 9 2 Z W R D b 2 x 1 b W 5 z M S 5 7 T U V U S E 5 E Q V l Z U i w 3 N j V 9 J n F 1 b 3 Q 7 L C Z x d W 9 0 O 1 N l Y 3 R p b 2 4 x L 0 5 T R F V I X z I w M j F f V G F i L 0 F 1 d G 9 S Z W 1 v d m V k Q 2 9 s d W 1 u c z E u e 0 N J R 0 1 E Q V l T L D c 2 N n 0 m c X V v d D s s J n F 1 b 3 Q 7 U 2 V j d G l v b j E v T l N E V U h f M j A y M V 9 U Y W I v Q X V 0 b 1 J l b W 9 2 Z W R D b 2 x 1 b W 5 z M S 5 7 Q 0 d S T U R B W V M s N z Y 3 f S Z x d W 9 0 O y w m c X V v d D t T Z W N 0 a W 9 u M S 9 O U 0 R V S F 8 y M D I x X 1 R h Y i 9 B d X R v U m V t b 3 Z l Z E N v b H V t b n M x L n t T T U t M U 0 1 E Q V l T L D c 2 O H 0 m c X V v d D s s J n F 1 b 3 Q 7 U 2 V j d G l v b j E v T l N E V U h f M j A y M V 9 U Y W I v Q X V 0 b 1 J l b W 9 2 Z W R D b 2 x 1 b W 5 z M S 5 7 Q U x D T U R B W V M s N z Y 5 f S Z x d W 9 0 O y w m c X V v d D t T Z W N 0 a W 9 u M S 9 O U 0 R V S F 8 y M D I x X 1 R h Y i 9 B d X R v U m V t b 3 Z l Z E N v b H V t b n M x L n t N U k p N R E F Z U y w 3 N z B 9 J n F 1 b 3 Q 7 L C Z x d W 9 0 O 1 N l Y 3 R p b 2 4 x L 0 5 T R F V I X z I w M j F f V G F i L 0 F 1 d G 9 S Z W 1 v d m V k Q 2 9 s d W 1 u c z E u e 0 N P Q 0 1 E Q V l T L D c 3 M X 0 m c X V v d D s s J n F 1 b 3 Q 7 U 2 V j d G l v b j E v T l N E V U h f M j A y M V 9 U Y W I v Q X V 0 b 1 J l b W 9 2 Z W R D b 2 x 1 b W 5 z M S 5 7 Q 1 J L T U R B W V M s N z c y f S Z x d W 9 0 O y w m c X V v d D t T Z W N 0 a W 9 u M S 9 O U 0 R V S F 8 y M D I x X 1 R h Y i 9 B d X R v U m V t b 3 Z l Z E N v b H V t b n M x L n t I R V J N R E F Z U y w 3 N z N 9 J n F 1 b 3 Q 7 L C Z x d W 9 0 O 1 N l Y 3 R p b 2 4 x L 0 5 T R F V I X z I w M j F f V G F i L 0 F 1 d G 9 S Z W 1 v d m V k Q 2 9 s d W 1 u c z E u e 0 h B T E x O R E F Z U E 0 s N z c 0 f S Z x d W 9 0 O y w m c X V v d D t T Z W N 0 a W 9 u M S 9 O U 0 R V S F 8 y M D I x X 1 R h Y i 9 B d X R v U m V t b 3 Z l Z E N v b H V t b n M x L n t J T k h O R E F Z U E 0 s N z c 1 f S Z x d W 9 0 O y w m c X V v d D t T Z W N 0 a W 9 u M S 9 O U 0 R V S F 8 y M D I x X 1 R h Y i 9 B d X R v U m V t b 3 Z l Z E N v b H V t b n M x L n t N R V R I T k R B W V B N L D c 3 N n 0 m c X V v d D s s J n F 1 b 3 Q 7 U 2 V j d G l v b j E v T l N E V U h f M j A y M V 9 U Y W I v Q X V 0 b 1 J l b W 9 2 Z W R D b 2 x 1 b W 5 z M S 5 7 U E 5 S T k R B W V B N L D c 3 N 3 0 m c X V v d D s s J n F 1 b 3 Q 7 U 2 V j d G l v b j E v T l N E V U h f M j A y M V 9 U Y W I v Q X V 0 b 1 J l b W 9 2 Z W R D b 2 x 1 b W 5 z M S 5 7 V F J R T k R B W V B N L D c 3 O H 0 m c X V v d D s s J n F 1 b 3 Q 7 U 2 V j d G l v b j E v T l N E V U h f M j A y M V 9 U Y W I v Q X V 0 b 1 J l b W 9 2 Z W R D b 2 x 1 b W 5 z M S 5 7 U 1 R N T k R B W V B N L D c 3 O X 0 m c X V v d D s s J n F 1 b 3 Q 7 U 2 V j d G l v b j E v T l N E V U h f M j A y M V 9 U Y W I v Q X V 0 b 1 J l b W 9 2 Z W R D b 2 x 1 b W 5 z M S 5 7 U 0 V E T k R B W V B N L D c 4 M H 0 m c X V v d D s s J n F 1 b 3 Q 7 U 2 V j d G l v b j E v T l N E V U h f M j A y M V 9 U Y W I v Q X V 0 b 1 J l b W 9 2 Z W R D b 2 x 1 b W 5 z M S 5 7 Q k 5 H R F J N R E F Z U y w 3 O D F 9 J n F 1 b 3 Q 7 L C Z x d W 9 0 O 1 N l Y 3 R p b 2 4 x L 0 5 T R F V I X z I w M j F f V G F i L 0 F 1 d G 9 S Z W 1 v d m V k Q 2 9 s d W 1 u c z E u e 0 N J R 1 B E Q V k s N z g y f S Z x d W 9 0 O y w m c X V v d D t T Z W N 0 a W 9 u M S 9 O U 0 R V S F 8 y M D I x X 1 R h Y i 9 B d X R v U m V t b 3 Z l Z E N v b H V t b n M x L n t D S U c x U E F D S y w 3 O D N 9 J n F 1 b 3 Q 7 L C Z x d W 9 0 O 1 N l Y 3 R p b 2 4 x L 0 5 T R F V I X z I w M j F f V G F i L 0 F 1 d G 9 S Z W 1 v d m V k Q 2 9 s d W 1 u c z E u e 0 N J R 0 F W R 0 Q s N z g 0 f S Z x d W 9 0 O y w m c X V v d D t T Z W N 0 a W 9 u M S 9 O U 0 R V S F 8 y M D I x X 1 R h Y i 9 B d X R v U m V t b 3 Z l Z E N v b H V t b n M x L n t D S U d B V k d N L D c 4 N X 0 m c X V v d D s s J n F 1 b 3 Q 7 U 2 V j d G l v b j E v T l N E V U h f M j A y M V 9 U Y W I v Q X V 0 b 1 J l b W 9 2 Z W R D b 2 x 1 b W 5 z M S 5 7 Q U x D T l V N R E t Q T S w 3 O D Z 9 J n F 1 b 3 Q 7 L C Z x d W 9 0 O 1 N l Y 3 R p b 2 4 x L 0 5 T R F V I X z I w M j F f V G F i L 0 F 1 d G 9 S Z W 1 v d m V k Q 2 9 s d W 1 u c z E u e 0 Z V Q 0 l H M T g s N z g 3 f S Z x d W 9 0 O y w m c X V v d D t T Z W N 0 a W 9 u M S 9 O U 0 R V S F 8 y M D I x X 1 R h Y i 9 B d X R v U m V t b 3 Z l Z E N v b H V t b n M x L n t G V U N J R z I x L D c 4 O H 0 m c X V v d D s s J n F 1 b 3 Q 7 U 2 V j d G l v b j E v T l N E V U h f M j A y M V 9 U Y W I v Q X V 0 b 1 J l b W 9 2 Z W R D b 2 x 1 b W 5 z M S 5 7 R l V D R D I x O C w 3 O D l 9 J n F 1 b 3 Q 7 L C Z x d W 9 0 O 1 N l Y 3 R p b 2 4 x L 0 5 T R F V I X z I w M j F f V G F i L 0 F 1 d G 9 S Z W 1 v d m V k Q 2 9 s d W 1 u c z E u e 0 Z V Q 0 Q y M j E s N z k w f S Z x d W 9 0 O y w m c X V v d D t T Z W N 0 a W 9 u M S 9 O U 0 R V S F 8 y M D I x X 1 R h Y i 9 B d X R v U m V t b 3 Z l Z E N v b H V t b n M x L n t G V U N H U j E 4 L D c 5 M X 0 m c X V v d D s s J n F 1 b 3 Q 7 U 2 V j d G l v b j E v T l N E V U h f M j A y M V 9 U Y W I v Q X V 0 b 1 J l b W 9 2 Z W R D b 2 x 1 b W 5 z M S 5 7 R l V D R 1 I y M S w 3 O T J 9 J n F 1 b 3 Q 7 L C Z x d W 9 0 O 1 N l Y 3 R p b 2 4 x L 0 5 T R F V I X z I w M j F f V G F i L 0 F 1 d G 9 S Z W 1 v d m V k Q 2 9 s d W 1 u c z E u e 0 Z V U 0 1 L T F N T M T g s N z k z f S Z x d W 9 0 O y w m c X V v d D t T Z W N 0 a W 9 u M S 9 O U 0 R V S F 8 y M D I x X 1 R h Y i 9 B d X R v U m V t b 3 Z l Z E N v b H V t b n M x L n t G V V N N S 0 x T U z I x L D c 5 N H 0 m c X V v d D s s J n F 1 b 3 Q 7 U 2 V j d G l v b j E v T l N E V U h f M j A y M V 9 U Y W I v Q X V 0 b 1 J l b W 9 2 Z W R D b 2 x 1 b W 5 z M S 5 7 R l V B T E M x O C w 3 O T V 9 J n F 1 b 3 Q 7 L C Z x d W 9 0 O 1 N l Y 3 R p b 2 4 x L 0 5 T R F V I X z I w M j F f V G F i L 0 F 1 d G 9 S Z W 1 v d m V k Q 2 9 s d W 1 u c z E u e 0 Z V Q U x D M j E s N z k 2 f S Z x d W 9 0 O y w m c X V v d D t T Z W N 0 a W 9 u M S 9 O U 0 R V S F 8 y M D I x X 1 R h Y i 9 B d X R v U m V t b 3 Z l Z E N v b H V t b n M x L n t G V U 1 K M T g s N z k 3 f S Z x d W 9 0 O y w m c X V v d D t T Z W N 0 a W 9 u M S 9 O U 0 R V S F 8 y M D I x X 1 R h Y i 9 B d X R v U m V t b 3 Z l Z E N v b H V t b n M x L n t G V U 1 K M j E s N z k 4 f S Z x d W 9 0 O y w m c X V v d D t T Z W N 0 a W 9 u M S 9 O U 0 R V S F 8 y M D I x X 1 R h Y i 9 B d X R v U m V t b 3 Z l Z E N v b H V t b n M x L n t G V U N P Q z E 4 L D c 5 O X 0 m c X V v d D s s J n F 1 b 3 Q 7 U 2 V j d G l v b j E v T l N E V U h f M j A y M V 9 U Y W I v Q X V 0 b 1 J l b W 9 2 Z W R D b 2 x 1 b W 5 z M S 5 7 R l V D T 0 M y M S w 4 M D B 9 J n F 1 b 3 Q 7 L C Z x d W 9 0 O 1 N l Y 3 R p b 2 4 x L 0 5 T R F V I X z I w M j F f V G F i L 0 F 1 d G 9 S Z W 1 v d m V k Q 2 9 s d W 1 u c z E u e 0 Z V Q 1 J L M T g s O D A x f S Z x d W 9 0 O y w m c X V v d D t T Z W N 0 a W 9 u M S 9 O U 0 R V S F 8 y M D I x X 1 R h Y i 9 B d X R v U m V t b 3 Z l Z E N v b H V t b n M x L n t G V U N S S z I x L D g w M n 0 m c X V v d D s s J n F 1 b 3 Q 7 U 2 V j d G l v b j E v T l N E V U h f M j A y M V 9 U Y W I v Q X V 0 b 1 J l b W 9 2 Z W R D b 2 x 1 b W 5 z M S 5 7 R l V I R V I x O C w 4 M D N 9 J n F 1 b 3 Q 7 L C Z x d W 9 0 O 1 N l Y 3 R p b 2 4 x L 0 5 T R F V I X z I w M j F f V G F i L 0 F 1 d G 9 S Z W 1 v d m V k Q 2 9 s d W 1 u c z E u e 0 Z V S E V S M j E s O D A 0 f S Z x d W 9 0 O y w m c X V v d D t T Z W N 0 a W 9 u M S 9 O U 0 R V S F 8 y M D I x X 1 R h Y i 9 B d X R v U m V t b 3 Z l Z E N v b H V t b n M x L n t G V U h B T E x V Q z E 4 L D g w N X 0 m c X V v d D s s J n F 1 b 3 Q 7 U 2 V j d G l v b j E v T l N E V U h f M j A y M V 9 U Y W I v Q X V 0 b 1 J l b W 9 2 Z W R D b 2 x 1 b W 5 z M S 5 7 R l V I Q U x M V U M y M S w 4 M D Z 9 J n F 1 b 3 Q 7 L C Z x d W 9 0 O 1 N l Y 3 R p b 2 4 x L 0 5 T R F V I X z I w M j F f V G F i L 0 F 1 d G 9 S Z W 1 v d m V k Q 2 9 s d W 1 u c z E u e 0 Z V T F N E M T g s O D A 3 f S Z x d W 9 0 O y w m c X V v d D t T Z W N 0 a W 9 u M S 9 O U 0 R V S F 8 y M D I x X 1 R h Y i 9 B d X R v U m V t b 3 Z l Z E N v b H V t b n M x L n t G V U x T R D I x L D g w O H 0 m c X V v d D s s J n F 1 b 3 Q 7 U 2 V j d G l v b j E v T l N E V U h f M j A y M V 9 U Y W I v Q X V 0 b 1 J l b W 9 2 Z W R D b 2 x 1 b W 5 z M S 5 7 R l V Q Q 1 A x O C w 4 M D l 9 J n F 1 b 3 Q 7 L C Z x d W 9 0 O 1 N l Y 3 R p b 2 4 x L 0 5 T R F V I X z I w M j F f V G F i L 0 F 1 d G 9 S Z W 1 v d m V k Q 2 9 s d W 1 u c z E u e 0 Z V U E N Q M j E s O D E w f S Z x d W 9 0 O y w m c X V v d D t T Z W N 0 a W 9 u M S 9 O U 0 R V S F 8 y M D I x X 1 R h Y i 9 B d X R v U m V t b 3 Z l Z E N v b H V t b n M x L n t G V U V D U 1 R N T z E 4 L D g x M X 0 m c X V v d D s s J n F 1 b 3 Q 7 U 2 V j d G l v b j E v T l N E V U h f M j A y M V 9 U Y W I v Q X V 0 b 1 J l b W 9 2 Z W R D b 2 x 1 b W 5 z M S 5 7 R l V F Q 1 N U T U 8 y M S w 4 M T J 9 J n F 1 b 3 Q 7 L C Z x d W 9 0 O 1 N l Y 3 R p b 2 4 x L 0 5 T R F V I X z I w M j F f V G F i L 0 F 1 d G 9 S Z W 1 v d m V k Q 2 9 s d W 1 u c z E u e 0 Z V S U 5 I Q U w x O C w 4 M T N 9 J n F 1 b 3 Q 7 L C Z x d W 9 0 O 1 N l Y 3 R p b 2 4 x L 0 5 T R F V I X z I w M j F f V G F i L 0 F 1 d G 9 S Z W 1 v d m V k Q 2 9 s d W 1 u c z E u e 0 Z V S U 5 I Q U w y M S w 4 M T R 9 J n F 1 b 3 Q 7 L C Z x d W 9 0 O 1 N l Y 3 R p b 2 4 x L 0 5 T R F V I X z I w M j F f V G F i L 0 F 1 d G 9 S Z W 1 v d m V k Q 2 9 s d W 1 u c z E u e 0 Z V T U V U S E F N M T g s O D E 1 f S Z x d W 9 0 O y w m c X V v d D t T Z W N 0 a W 9 u M S 9 O U 0 R V S F 8 y M D I x X 1 R h Y i 9 B d X R v U m V t b 3 Z l Z E N v b H V t b n M x L n t G V U 1 F V E h B T T I x L D g x N n 0 m c X V v d D s s J n F 1 b 3 Q 7 U 2 V j d G l v b j E v T l N E V U h f M j A y M V 9 U Y W I v Q X V 0 b 1 J l b W 9 2 Z W R D b 2 x 1 b W 5 z M S 5 7 R l V Q T l J O T T E 4 L D g x N 3 0 m c X V v d D s s J n F 1 b 3 Q 7 U 2 V j d G l v b j E v T l N E V U h f M j A y M V 9 U Y W I v Q X V 0 b 1 J l b W 9 2 Z W R D b 2 x 1 b W 5 z M S 5 7 R l V Q T l J O T T I x L D g x O H 0 m c X V v d D s s J n F 1 b 3 Q 7 U 2 V j d G l v b j E v T l N E V U h f M j A y M V 9 U Y W I v Q X V 0 b 1 J l b W 9 2 Z W R D b 2 x 1 b W 5 z M S 5 7 R l V U U l F O T T E 4 L D g x O X 0 m c X V v d D s s J n F 1 b 3 Q 7 U 2 V j d G l v b j E v T l N E V U h f M j A y M V 9 U Y W I v Q X V 0 b 1 J l b W 9 2 Z W R D b 2 x 1 b W 5 z M S 5 7 R l V U U l F O T T I x L D g y M H 0 m c X V v d D s s J n F 1 b 3 Q 7 U 2 V j d G l v b j E v T l N E V U h f M j A y M V 9 U Y W I v Q X V 0 b 1 J l b W 9 2 Z W R D b 2 x 1 b W 5 z M S 5 7 R l V T V E 1 O T T E 4 L D g y M X 0 m c X V v d D s s J n F 1 b 3 Q 7 U 2 V j d G l v b j E v T l N E V U h f M j A y M V 9 U Y W I v Q X V 0 b 1 J l b W 9 2 Z W R D b 2 x 1 b W 5 z M S 5 7 R l V T V E 1 O T T I x L D g y M n 0 m c X V v d D s s J n F 1 b 3 Q 7 U 2 V j d G l v b j E v T l N E V U h f M j A y M V 9 U Y W I v Q X V 0 b 1 J l b W 9 2 Z W R D b 2 x 1 b W 5 z M S 5 7 R l V T R U R O T T E 4 L D g y M 3 0 m c X V v d D s s J n F 1 b 3 Q 7 U 2 V j d G l v b j E v T l N E V U h f M j A y M V 9 U Y W I v Q X V 0 b 1 J l b W 9 2 Z W R D b 2 x 1 b W 5 z M S 5 7 R l V T R U R O T T I x L D g y N H 0 m c X V v d D s s J n F 1 b 3 Q 7 U 2 V j d G l v b j E v T l N E V U h f M j A y M V 9 U Y W I v Q X V 0 b 1 J l b W 9 2 Z W R D b 2 x 1 b W 5 z M S 5 7 U E 5 S T U F J T l J T T i w 4 M j V 9 J n F 1 b 3 Q 7 L C Z x d W 9 0 O 1 N l Y 3 R p b 2 4 x L 0 5 T R F V I X z I w M j F f V G F i L 0 F 1 d G 9 S Z W 1 v d m V k Q 2 9 s d W 1 u c z E u e 1 R S U U 1 B S U 5 S U 0 4 s O D I 2 f S Z x d W 9 0 O y w m c X V v d D t T Z W N 0 a W 9 u M S 9 O U 0 R V S F 8 y M D I x X 1 R h Y i 9 B d X R v U m V t b 3 Z l Z E N v b H V t b n M x L n t T V E 1 N Q U l O U l N O L D g y N 3 0 m c X V v d D s s J n F 1 b 3 Q 7 U 2 V j d G l v b j E v T l N E V U h f M j A y M V 9 U Y W I v Q X V 0 b 1 J l b W 9 2 Z W R D b 2 x 1 b W 5 z M S 5 7 U 0 V E T U F J T l J T T i w 4 M j h 9 J n F 1 b 3 Q 7 L C Z x d W 9 0 O 1 N l Y 3 R p b 2 4 x L 0 5 T R F V I X z I w M j F f V G F i L 0 F 1 d G 9 S Z W 1 v d m V k Q 2 9 s d W 1 u c z E u e 1 N S Q 1 B O U k 5 N M i w 4 M j l 9 J n F 1 b 3 Q 7 L C Z x d W 9 0 O 1 N l Y 3 R p b 2 4 x L 0 5 T R F V I X z I w M j F f V G F i L 0 F 1 d G 9 S Z W 1 v d m V k Q 2 9 s d W 1 u c z E u e 1 N S Q 1 R S U U 5 N M i w 4 M z B 9 J n F 1 b 3 Q 7 L C Z x d W 9 0 O 1 N l Y 3 R p b 2 4 x L 0 5 T R F V I X z I w M j F f V G F i L 0 F 1 d G 9 S Z W 1 v d m V k Q 2 9 s d W 1 u c z E u e 1 N S Q 1 N U T U 5 N M i w 4 M z F 9 J n F 1 b 3 Q 7 L C Z x d W 9 0 O 1 N l Y 3 R p b 2 4 x L 0 5 T R F V I X z I w M j F f V G F i L 0 F 1 d G 9 S Z W 1 v d m V k Q 2 9 s d W 1 u c z E u e 1 N S Q 1 N F R E 5 N M i w 4 M z J 9 J n F 1 b 3 Q 7 L C Z x d W 9 0 O 1 N l Y 3 R p b 2 4 x L 0 5 T R F V I X z I w M j F f V G F i L 0 F 1 d G 9 S Z W 1 v d m V k Q 2 9 s d W 1 u c z E u e 1 N S Q 0 Z S U E 5 S T k 0 s O D M z f S Z x d W 9 0 O y w m c X V v d D t T Z W N 0 a W 9 u M S 9 O U 0 R V S F 8 y M D I x X 1 R h Y i 9 B d X R v U m V t b 3 Z l Z E N v b H V t b n M x L n t T U k N G U l R S U U 5 N L D g z N H 0 m c X V v d D s s J n F 1 b 3 Q 7 U 2 V j d G l v b j E v T l N E V U h f M j A y M V 9 U Y W I v Q X V 0 b 1 J l b W 9 2 Z W R D b 2 x 1 b W 5 z M S 5 7 U 1 J D R l J T V E 1 O T S w 4 M z V 9 J n F 1 b 3 Q 7 L C Z x d W 9 0 O 1 N l Y 3 R p b 2 4 x L 0 5 T R F V I X z I w M j F f V G F i L 0 F 1 d G 9 S Z W 1 v d m V k Q 2 9 s d W 1 u c z E u e 1 N S Q 0 Z S U 0 V E T k 0 s O D M 2 f S Z x d W 9 0 O y w m c X V v d D t T Z W N 0 a W 9 u M S 9 O U 0 R V S F 8 y M D I x X 1 R h Y i 9 B d X R v U m V t b 3 Z l Z E N v b H V t b n M x L n t T U k N D T E Z S U E 5 S L D g z N 3 0 m c X V v d D s s J n F 1 b 3 Q 7 U 2 V j d G l v b j E v T l N E V U h f M j A y M V 9 U Y W I v Q X V 0 b 1 J l b W 9 2 Z W R D b 2 x 1 b W 5 z M S 5 7 U 1 J D Q 0 x G U l R S U S w 4 M z h 9 J n F 1 b 3 Q 7 L C Z x d W 9 0 O 1 N l Y 3 R p b 2 4 x L 0 5 T R F V I X z I w M j F f V G F i L 0 F 1 d G 9 S Z W 1 v d m V k Q 2 9 s d W 1 u c z E u e 1 N S Q 0 N M R l J T V E 0 s O D M 5 f S Z x d W 9 0 O y w m c X V v d D t T Z W N 0 a W 9 u M S 9 O U 0 R V S F 8 y M D I x X 1 R h Y i 9 B d X R v U m V t b 3 Z l Z E N v b H V t b n M x L n t T U k N D T E Z S U 0 V E L D g 0 M H 0 m c X V v d D s s J n F 1 b 3 Q 7 U 2 V j d G l v b j E v T l N E V U h f M j A y M V 9 U Y W I v Q X V 0 b 1 J l b W 9 2 Z W R D b 2 x 1 b W 5 z M S 5 7 Q 0 9 M R E 1 F R F M s O D Q x f S Z x d W 9 0 O y w m c X V v d D t T Z W N 0 a W 9 u M S 9 O U 0 R V S F 8 y M D I x X 1 R h Y i 9 B d X R v U m V t b 3 Z l Z E N v b H V t b n M x L n t D T 0 x E U k V D L D g 0 M n 0 m c X V v d D s s J n F 1 b 3 Q 7 U 2 V j d G l v b j E v T l N E V U h f M j A y M V 9 U Y W I v Q X V 0 b 1 J l b W 9 2 Z W R D b 2 x 1 b W 5 z M S 5 7 Q 0 9 M R F l S M S w 4 N D N 9 J n F 1 b 3 Q 7 L C Z x d W 9 0 O 1 N l Y 3 R p b 2 4 x L 0 5 T R F V I X z I w M j F f V G F i L 0 F 1 d G 9 S Z W 1 v d m V k Q 2 9 s d W 1 u c z E u e 0 N P T E R Z U j I s O D Q 0 f S Z x d W 9 0 O y w m c X V v d D t T Z W N 0 a W 9 u M S 9 O U 0 R V S F 8 y M D I x X 1 R h Y i 9 B d X R v U m V t b 3 Z l Z E N v b H V t b n M x L n t D T 0 x E W V I z L D g 0 N X 0 m c X V v d D s s J n F 1 b 3 Q 7 U 2 V j d G l v b j E v T l N E V U h f M j A y M V 9 U Y W I v Q X V 0 b 1 J l b W 9 2 Z W R D b 2 x 1 b W 5 z M S 5 7 Q 0 9 M R F l S N C w 4 N D Z 9 J n F 1 b 3 Q 7 L C Z x d W 9 0 O 1 N l Y 3 R p b 2 4 x L 0 5 T R F V I X z I w M j F f V G F i L 0 F 1 d G 9 S Z W 1 v d m V k Q 2 9 s d W 1 u c z E u e 0 N P T E R Z U j U s O D Q 3 f S Z x d W 9 0 O y w m c X V v d D t T Z W N 0 a W 9 u M S 9 O U 0 R V S F 8 y M D I x X 1 R h Y i 9 B d X R v U m V t b 3 Z l Z E N v b H V t b n M x L n t P V E N G T E F H L D g 0 O H 0 m c X V v d D s s J n F 1 b 3 Q 7 U 2 V j d G l v b j E v T l N E V U h f M j A y M V 9 U Y W I v Q X V 0 b 1 J l b W 9 2 Z W R D b 2 x 1 b W 5 z M S 5 7 R 0 h C L D g 0 O X 0 m c X V v d D s s J n F 1 b 3 Q 7 U 2 V j d G l v b j E v T l N E V U h f M j A y M V 9 U Y W I v Q X V 0 b 1 J l b W 9 2 Z W R D b 2 x 1 b W 5 z M S 5 7 R 0 h C U k V D L D g 1 M H 0 m c X V v d D s s J n F 1 b 3 Q 7 U 2 V j d G l v b j E v T l N E V U h f M j A y M V 9 U Y W I v Q X V 0 b 1 J l b W 9 2 Z W R D b 2 x 1 b W 5 z M S 5 7 Q 0 9 D T k V F R E w s O D U x f S Z x d W 9 0 O y w m c X V v d D t T Z W N 0 a W 9 u M S 9 O U 0 R V S F 8 y M D I x X 1 R h Y i 9 B d X R v U m V t b 3 Z l Z E N v b H V t b n M x L n t D T 0 5 E T F J F Q y w 4 N T J 9 J n F 1 b 3 Q 7 L C Z x d W 9 0 O 1 N l Y 3 R p b 2 4 x L 0 5 T R F V I X z I w M j F f V G F i L 0 F 1 d G 9 S Z W 1 v d m V k Q 2 9 s d W 1 u c z E u e 0 h F U l N N T 0 t F L D g 1 M 3 0 m c X V v d D s s J n F 1 b 3 Q 7 U 2 V j d G l v b j E v T l N E V U h f M j A y M V 9 U Y W I v Q X V 0 b 1 J l b W 9 2 Z W R D b 2 x 1 b W 5 z M S 5 7 S F J T T U t S R U M s O D U 0 f S Z x d W 9 0 O y w m c X V v d D t T Z W N 0 a W 9 u M S 9 O U 0 R V S F 8 y M D I x X 1 R h Y i 9 B d X R v U m V t b 3 Z l Z E N v b H V t b n M x L n t I R V J T T k l G R i w 4 N T V 9 J n F 1 b 3 Q 7 L C Z x d W 9 0 O 1 N l Y 3 R p b 2 4 x L 0 5 T R F V I X z I w M j F f V G F i L 0 F 1 d G 9 S Z W 1 v d m V k Q 2 9 s d W 1 u c z E u e 0 h S U 0 5 G U k V D L D g 1 N n 0 m c X V v d D s s J n F 1 b 3 Q 7 U 2 V j d G l v b j E v T l N E V U h f M j A y M V 9 U Y W I v Q X V 0 b 1 J l b W 9 2 Z W R D b 2 x 1 b W 5 z M S 5 7 S E V S T k V F R E w s O D U 3 f S Z x d W 9 0 O y w m c X V v d D t T Z W N 0 a W 9 u M S 9 O U 0 R V S F 8 y M D I x X 1 R h Y i 9 B d X R v U m V t b 3 Z l Z E N v b H V t b n M x L n t I R U 9 U U 0 1 L L D g 1 O H 0 m c X V v d D s s J n F 1 b 3 Q 7 U 2 V j d G l v b j E v T l N E V U h f M j A y M V 9 U Y W I v Q X V 0 b 1 J l b W 9 2 Z W R D b 2 x 1 b W 5 z M S 5 7 S E V P V F N O R i w 4 N T l 9 J n F 1 b 3 Q 7 L C Z x d W 9 0 O 1 N l Y 3 R p b 2 4 x L 0 5 T R F V I X z I w M j F f V G F i L 0 F 1 d G 9 S Z W 1 v d m V k Q 2 9 s d W 1 u c z E u e 0 h F T 1 R O R E w s O D Y w f S Z x d W 9 0 O y w m c X V v d D t T Z W N 0 a W 9 u M S 9 O U 0 R V S F 8 y M D I x X 1 R h Y i 9 B d X R v U m V t b 3 Z l Z E N v b H V t b n M x L n t I R U 9 U T 1 R I L D g 2 M X 0 m c X V v d D s s J n F 1 b 3 Q 7 U 2 V j d G l v b j E v T l N E V U h f M j A y M V 9 U Y W I v Q X V 0 b 1 J l b W 9 2 Z W R D b 2 x 1 b W 5 z M S 5 7 S E V P V F N Q L D g 2 M n 0 m c X V v d D s s J n F 1 b 3 Q 7 U 2 V j d G l v b j E v T l N E V U h f M j A y M V 9 U Y W I v Q X V 0 b 1 J l b W 9 2 Z W R D b 2 x 1 b W 5 z M S 5 7 S F J O R E x S R U M s O D Y z f S Z x d W 9 0 O y w m c X V v d D t T Z W N 0 a W 9 u M S 9 O U 0 R V S F 8 y M D I x X 1 R h Y i 9 B d X R v U m V t b 3 Z l Z E N v b H V t b n M x L n t N R V R I T k V F R E w s O D Y 0 f S Z x d W 9 0 O y w m c X V v d D t T Z W N 0 a W 9 u M S 9 O U 0 R V S F 8 y M D I x X 1 R h Y i 9 B d X R v U m V t b 3 Z l Z E N v b H V t b n M x L n t N R V R I T k R M U k M s O D Y 1 f S Z x d W 9 0 O y w m c X V v d D t T Z W N 0 a W 9 u M S 9 O U 0 R V S F 8 y M D I x X 1 R h Y i 9 B d X R v U m V t b 3 Z l Z E N v b H V t b n M x L n t P V E R H T k V E T C w 4 N j Z 9 J n F 1 b 3 Q 7 L C Z x d W 9 0 O 1 N l Y 3 R p b 2 4 x L 0 5 T R F V I X z I w M j F f V G F i L 0 F 1 d G 9 S Z W 1 v d m V k Q 2 9 s d W 1 u c z E u e 0 9 U R E d O R E x B L D g 2 N 3 0 m c X V v d D s s J n F 1 b 3 Q 7 U 2 V j d G l v b j E v T l N E V U h f M j A y M V 9 U Y W I v Q X V 0 b 1 J l b W 9 2 Z W R D b 2 x 1 b W 5 z M S 5 7 T 1 R E R 0 5 E T E I s O D Y 4 f S Z x d W 9 0 O y w m c X V v d D t T Z W N 0 a W 9 u M S 9 O U 0 R V S F 8 y M D I x X 1 R h Y i 9 B d X R v U m V t b 3 Z l Z E N v b H V t b n M x L n t P V E R H T k R M Q y w 4 N j l 9 J n F 1 b 3 Q 7 L C Z x d W 9 0 O 1 N l Y 3 R p b 2 4 x L 0 5 T R F V I X z I w M j F f V G F i L 0 F 1 d G 9 S Z W 1 v d m V k Q 2 9 s d W 1 u c z E u e 0 9 U R E d O R E x E L D g 3 M H 0 m c X V v d D s s J n F 1 b 3 Q 7 U 2 V j d G l v b j E v T l N E V U h f M j A y M V 9 U Y W I v Q X V 0 b 1 J l b W 9 2 Z W R D b 2 x 1 b W 5 z M S 5 7 T 1 R E R 0 5 E T E U s O D c x f S Z x d W 9 0 O y w m c X V v d D t T Z W N 0 a W 9 u M S 9 O U 0 R V S F 8 y M D I x X 1 R h Y i 9 B d X R v U m V t b 3 Z l Z E N v b H V t b n M x L n t P V E R H T k R M U k M s O D c y f S Z x d W 9 0 O y w m c X V v d D t T Z W N 0 a W 9 u M S 9 O U 0 R V S F 8 y M D I x X 1 R h Y i 9 B d X R v U m V t b 3 Z l Z E N v b H V t b n M x L n t H T k 5 E U k V V U y w 4 N z N 9 J n F 1 b 3 Q 7 L C Z x d W 9 0 O 1 N l Y 3 R p b 2 4 x L 0 5 T R F V I X z I w M j F f V G F i L 0 F 1 d G 9 S Z W 1 v d m V k Q 2 9 s d W 1 u c z E u e 0 d O T k R M U 0 g x L D g 3 N H 0 m c X V v d D s s J n F 1 b 3 Q 7 U 2 V j d G l v b j E v T l N E V U h f M j A y M V 9 U Y W I v Q X V 0 b 1 J l b W 9 2 Z W R D b 2 x 1 b W 5 z M S 5 7 R 0 5 O R E N M R U 4 s O D c 1 f S Z x d W 9 0 O y w m c X V v d D t T Z W N 0 a W 9 u M S 9 O U 0 R V S F 8 y M D I x X 1 R h Y i 9 B d X R v U m V t b 3 Z l Z E N v b H V t b n M x L n t H T k 5 E T F N I M i w 4 N z Z 9 J n F 1 b 3 Q 7 L C Z x d W 9 0 O 1 N l Y 3 R p b 2 4 x L 0 5 T R F V I X z I w M j F f V G F i L 0 F 1 d G 9 S Z W 1 v d m V k Q 2 9 s d W 1 u c z E u e 0 d O T k R H R V Q y L D g 3 N 3 0 m c X V v d D s s J n F 1 b 3 Q 7 U 2 V j d G l v b j E v T l N E V U h f M j A y M V 9 U Y W I v Q X V 0 b 1 J l b W 9 2 Z W R D b 2 x 1 b W 5 z M S 5 7 S V J O U E N P T E R S R U M s O D c 4 f S Z x d W 9 0 O y w m c X V v d D t T Z W N 0 a W 9 u M S 9 O U 0 R V S F 8 y M D I x X 1 R h Y i 9 B d X R v U m V t b 3 Z l Z E N v b H V t b n M x L n t J S U 5 Q Q 0 9 M R F J F Q y w 4 N z l 9 J n F 1 b 3 Q 7 L C Z x d W 9 0 O 1 N l Y 3 R p b 2 4 x L 0 5 T R F V I X z I w M j F f V G F i L 0 F 1 d G 9 S Z W 1 v d m V k Q 2 9 s d W 1 u c z E u e 0 l S R 0 h C U k V D L D g 4 M H 0 m c X V v d D s s J n F 1 b 3 Q 7 U 2 V j d G l v b j E v T l N E V U h f M j A y M V 9 U Y W I v Q X V 0 b 1 J l b W 9 2 Z W R D b 2 x 1 b W 5 z M S 5 7 S U l H S E J S R U M s O D g x f S Z x d W 9 0 O y w m c X V v d D t T Z W N 0 a W 9 u M S 9 O U 0 R V S F 8 y M D I x X 1 R h Y i 9 B d X R v U m V t b 3 Z l Z E N v b H V t b n M x L n t B T l l O R E x S R U M s O D g y f S Z x d W 9 0 O y w m c X V v d D t T Z W N 0 a W 9 u M S 9 O U 0 R V S F 8 y M D I x X 1 R h Y i 9 B d X R v U m V t b 3 Z l Z E N v b H V t b n M x L n t D S E 1 O R E x S R U M s O D g z f S Z x d W 9 0 O y w m c X V v d D t T Z W N 0 a W 9 u M S 9 O U 0 R V S F 8 y M D I x X 1 R h Y i 9 B d X R v U m V t b 3 Z l Z E N v b H V t b n M x L n t B T l l O R U R F V k V S L D g 4 N H 0 m c X V v d D s s J n F 1 b 3 Q 7 U 2 V j d G l v b j E v T l N E V U h f M j A y M V 9 U Y W I v Q X V 0 b 1 J l b W 9 2 Z W R D b 2 x 1 b W 5 z M S 5 7 S E V S T k V E R V Z F U i w 4 O D V 9 J n F 1 b 3 Q 7 L C Z x d W 9 0 O 1 N l Y 3 R p b 2 4 x L 0 5 T R F V I X z I w M j F f V G F i L 0 F 1 d G 9 S Z W 1 v d m V k Q 2 9 s d W 1 u c z E u e 0 N P Q 0 5 F R E V W R V I s O D g 2 f S Z x d W 9 0 O y w m c X V v d D t T Z W N 0 a W 9 u M S 9 O U 0 R V S F 8 y M D I x X 1 R h Y i 9 B d X R v U m V t b 3 Z l Z E N v b H V t b n M x L n t N V E h O R U R F V k V S L D g 4 N 3 0 m c X V v d D s s J n F 1 b 3 Q 7 U 2 V j d G l v b j E v T l N E V U h f M j A y M V 9 U Y W I v Q X V 0 b 1 J l b W 9 2 Z W R D b 2 x 1 b W 5 z M S 5 7 S E V S U 0 1 P R V Z F U i w 4 O D h 9 J n F 1 b 3 Q 7 L C Z x d W 9 0 O 1 N l Y 3 R p b 2 4 x L 0 5 T R F V I X z I w M j F f V G F i L 0 F 1 d G 9 S Z W 1 v d m V k Q 2 9 s d W 1 u c z E u e 0 h F U l N O S U V W R V I s O D g 5 f S Z x d W 9 0 O y w m c X V v d D t T Z W N 0 a W 9 u M S 9 O U 0 R V S F 8 y M D I x X 1 R h Y i 9 B d X R v U m V t b 3 Z l Z E N v b H V t b n M x L n t O U E N P T E R G T E F H L D g 5 M H 0 m c X V v d D s s J n F 1 b 3 Q 7 U 2 V j d G l v b j E v T l N E V U h f M j A y M V 9 U Y W I v Q X V 0 b 1 J l b W 9 2 Z W R D b 2 x 1 b W 5 z M S 5 7 T l B D T 0 x E W V I s O D k x f S Z x d W 9 0 O y w m c X V v d D t T Z W N 0 a W 9 u M S 9 O U 0 R V S F 8 y M D I x X 1 R h Y i 9 B d X R v U m V t b 3 Z l Z E N v b H V t b n M x L n t O U E N P T E R N T 0 4 s O D k y f S Z x d W 9 0 O y w m c X V v d D t T Z W N 0 a W 9 u M S 9 O U 0 R V S F 8 y M D I x X 1 R h Y i 9 B d X R v U m V t b 3 Z l Z E N v b H V t b n M x L n t H S E J G T E F H L D g 5 M 3 0 m c X V v d D s s J n F 1 b 3 Q 7 U 2 V j d G l v b j E v T l N E V U h f M j A y M V 9 U Y W I v Q X V 0 b 1 J l b W 9 2 Z W R D b 2 x 1 b W 5 z M S 5 7 R 0 h C W V I s O D k 0 f S Z x d W 9 0 O y w m c X V v d D t T Z W N 0 a W 9 u M S 9 O U 0 R V S F 8 y M D I x X 1 R h Y i 9 B d X R v U m V t b 3 Z l Z E N v b H V t b n M x L n t H S E J N T 0 4 s O D k 1 f S Z x d W 9 0 O y w m c X V v d D t T Z W N 0 a W 9 u M S 9 O U 0 R V S F 8 y M D I x X 1 R h Y i 9 B d X R v U m V t b 3 Z l Z E N v b H V t b n M x L n t S U 0 t D S U d Q S 0 Q s O D k 2 f S Z x d W 9 0 O y w m c X V v d D t T Z W N 0 a W 9 u M S 9 O U 0 R V S F 8 y M D I x X 1 R h Y i 9 B d X R v U m V t b 3 Z l Z E N v b H V t b n M x L n t S U 0 t N U k p N T 0 4 s O D k 3 f S Z x d W 9 0 O y w m c X V v d D t T Z W N 0 a W 9 u M S 9 O U 0 R V S F 8 y M D I x X 1 R h Y i 9 B d X R v U m V t b 3 Z l Z E N v b H V t b n M x L n t S U 0 t N U k p X S y w 4 O T h 9 J n F 1 b 3 Q 7 L C Z x d W 9 0 O 1 N l Y 3 R p b 2 4 x L 0 5 T R F V I X z I w M j F f V G F i L 0 F 1 d G 9 S Z W 1 v d m V k Q 2 9 s d W 1 u c z E u e 1 J T S 0 x T R F R S W S w 4 O T l 9 J n F 1 b 3 Q 7 L C Z x d W 9 0 O 1 N l Y 3 R p b 2 4 x L 0 5 T R F V I X z I w M j F f V G F i L 0 F 1 d G 9 S Z W 1 v d m V k Q 2 9 s d W 1 u c z E u e 1 J T S 0 x T R F d L L D k w M H 0 m c X V v d D s s J n F 1 b 3 Q 7 U 2 V j d G l v b j E v T l N E V U h f M j A y M V 9 U Y W I v Q X V 0 b 1 J l b W 9 2 Z W R D b 2 x 1 b W 5 z M S 5 7 U l N L S E V S V F J Z L D k w M X 0 m c X V v d D s s J n F 1 b 3 Q 7 U 2 V j d G l v b j E v T l N E V U h f M j A y M V 9 U Y W I v Q X V 0 b 1 J l b W 9 2 Z W R D b 2 x 1 b W 5 z M S 5 7 U l N L S E V S V 0 s s O T A y f S Z x d W 9 0 O y w m c X V v d D t T Z W N 0 a W 9 u M S 9 O U 0 R V S F 8 y M D I x X 1 R h Y i 9 B d X R v U m V t b 3 Z l Z E N v b H V t b n M x L n t S U 0 t D T 0 N N T 0 4 s O T A z f S Z x d W 9 0 O y w m c X V v d D t T Z W N 0 a W 9 u M S 9 O U 0 R V S F 8 y M D I x X 1 R h Y i 9 B d X R v U m V t b 3 Z l Z E N v b H V t b n M x L n t S U 0 t D T 0 N X S y w 5 M D R 9 J n F 1 b 3 Q 7 L C Z x d W 9 0 O 1 N l Y 3 R p b 2 4 x L 0 5 T R F V I X z I w M j F f V G F i L 0 F 1 d G 9 S Z W 1 v d m V k Q 2 9 s d W 1 u c z E u e 1 J T S 0 J O R 0 R M W S w 5 M D V 9 J n F 1 b 3 Q 7 L C Z x d W 9 0 O 1 N l Y 3 R p b 2 4 x L 0 5 T R F V I X z I w M j F f V G F i L 0 F 1 d G 9 S Z W 1 v d m V k Q 2 9 s d W 1 u c z E u e 1 J T S 0 J O R 1 d L L D k w N n 0 m c X V v d D s s J n F 1 b 3 Q 7 U 2 V j d G l v b j E v T l N E V U h f M j A y M V 9 U Y W I v Q X V 0 b 1 J l b W 9 2 Z W R D b 2 x 1 b W 5 z M S 5 7 R E l G R 0 V U T V J K L D k w N 3 0 m c X V v d D s s J n F 1 b 3 Q 7 U 2 V j d G l v b j E v T l N E V U h f M j A y M V 9 U Y W I v Q X V 0 b 1 J l b W 9 2 Z W R D b 2 x 1 b W 5 z M S 5 7 R E l G R 0 V U T F N E L D k w O H 0 m c X V v d D s s J n F 1 b 3 Q 7 U 2 V j d G l v b j E v T l N E V U h f M j A y M V 9 U Y W I v Q X V 0 b 1 J l b W 9 2 Z W R D b 2 x 1 b W 5 z M S 5 7 R E l G R 0 V U Q 0 9 D L D k w O X 0 m c X V v d D s s J n F 1 b 3 Q 7 U 2 V j d G l v b j E v T l N E V U h f M j A y M V 9 U Y W I v Q X V 0 b 1 J l b W 9 2 Z W R D b 2 x 1 b W 5 z M S 5 7 R E l G R 0 V U Q 1 J L L D k x M H 0 m c X V v d D s s J n F 1 b 3 Q 7 U 2 V j d G l v b j E v T l N E V U h f M j A y M V 9 U Y W I v Q X V 0 b 1 J l b W 9 2 Z W R D b 2 x 1 b W 5 z M S 5 7 R E l G R 0 V U S E V S L D k x M X 0 m c X V v d D s s J n F 1 b 3 Q 7 U 2 V j d G l v b j E v T l N E V U h f M j A y M V 9 U Y W I v Q X V 0 b 1 J l b W 9 2 Z W R D b 2 x 1 b W 5 z M S 5 7 Q V B Q R F J H T U 9 O L D k x M n 0 m c X V v d D s s J n F 1 b 3 Q 7 U 2 V j d G l v b j E v T l N E V U h f M j A y M V 9 U Y W I v Q X V 0 b 1 J l b W 9 2 Z W R D b 2 x 1 b W 5 z M S 5 7 U l N L W U Z R R E d S L D k x M 3 0 m c X V v d D s s J n F 1 b 3 Q 7 U 2 V j d G l v b j E v T l N E V U h f M j A y M V 9 U Y W I v Q X V 0 b 1 J l b W 9 2 Z W R D b 2 x 1 b W 5 z M S 5 7 U l N L W U Z R V E V T L D k x N H 0 m c X V v d D s s J n F 1 b 3 Q 7 U 2 V j d G l v b j E v T l N E V U h f M j A y M V 9 U Y W I v Q X V 0 b 1 J l b W 9 2 Z W R D b 2 x 1 b W 5 z M S 5 7 U k t G U V B C T F Q s O T E 1 f S Z x d W 9 0 O y w m c X V v d D t T Z W N 0 a W 9 u M S 9 O U 0 R V S F 8 y M D I x X 1 R h Y i 9 B d X R v U m V t b 3 Z l Z E N v b H V t b n M x L n t S S 0 Z R R E J M V C w 5 M T Z 9 J n F 1 b 3 Q 7 L C Z x d W 9 0 O 1 N l Y 3 R p b 2 4 x L 0 5 T R F V I X z I w M j F f V G F i L 0 F 1 d G 9 S Z W 1 v d m V k Q 2 9 s d W 1 u c z E u e 0 d S U 0 t D S U d Q S 0 Q s O T E 3 f S Z x d W 9 0 O y w m c X V v d D t T Z W N 0 a W 9 u M S 9 O U 0 R V S F 8 y M D I x X 1 R h Y i 9 B d X R v U m V t b 3 Z l Z E N v b H V t b n M x L n t H U l N L T V J K T U 9 O L D k x O H 0 m c X V v d D s s J n F 1 b 3 Q 7 U 2 V j d G l v b j E v T l N E V U h f M j A y M V 9 U Y W I v Q X V 0 b 1 J l b W 9 2 Z W R D b 2 x 1 b W 5 z M S 5 7 R 1 J T S 0 1 S S l d L L D k x O X 0 m c X V v d D s s J n F 1 b 3 Q 7 U 2 V j d G l v b j E v T l N E V U h f M j A y M V 9 U Y W I v Q X V 0 b 1 J l b W 9 2 Z W R D b 2 x 1 b W 5 z M S 5 7 R 1 J T S 0 N P Q 0 1 P T i w 5 M j B 9 J n F 1 b 3 Q 7 L C Z x d W 9 0 O 1 N l Y 3 R p b 2 4 x L 0 5 T R F V I X z I w M j F f V G F i L 0 F 1 d G 9 S Z W 1 v d m V k Q 2 9 s d W 1 u c z E u e 0 d S U 0 t D T 0 N X S y w 5 M j F 9 J n F 1 b 3 Q 7 L C Z x d W 9 0 O 1 N l Y 3 R p b 2 4 x L 0 5 T R F V I X z I w M j F f V G F i L 0 F 1 d G 9 S Z W 1 v d m V k Q 2 9 s d W 1 u c z E u e 0 d S U 0 t I R V J U U l k s O T I y f S Z x d W 9 0 O y w m c X V v d D t T Z W N 0 a W 9 u M S 9 O U 0 R V S F 8 y M D I x X 1 R h Y i 9 B d X R v U m V t b 3 Z l Z E N v b H V t b n M x L n t H U l N L S E V S V 0 s s O T I z f S Z x d W 9 0 O y w m c X V v d D t T Z W N 0 a W 9 u M S 9 O U 0 R V S F 8 y M D I x X 1 R h Y i 9 B d X R v U m V t b 3 Z l Z E N v b H V t b n M x L n t H U l N L T F N E V F J Z L D k y N H 0 m c X V v d D s s J n F 1 b 3 Q 7 U 2 V j d G l v b j E v T l N E V U h f M j A y M V 9 U Y W I v Q X V 0 b 1 J l b W 9 2 Z W R D b 2 x 1 b W 5 z M S 5 7 R 1 J T S 0 x T R F d L L D k y N X 0 m c X V v d D s s J n F 1 b 3 Q 7 U 2 V j d G l v b j E v T l N E V U h f M j A y M V 9 U Y W I v Q X V 0 b 1 J l b W 9 2 Z W R D b 2 x 1 b W 5 z M S 5 7 R 1 J T S 0 J O R 0 R M W S w 5 M j Z 9 J n F 1 b 3 Q 7 L C Z x d W 9 0 O 1 N l Y 3 R p b 2 4 x L 0 5 T R F V I X z I w M j F f V G F i L 0 F 1 d G 9 S Z W 1 v d m V k Q 2 9 s d W 1 u c z E u e 0 d S U 0 t C T k d X S y w 5 M j d 9 J n F 1 b 3 Q 7 L C Z x d W 9 0 O 1 N l Y 3 R p b 2 4 x L 0 5 T R F V I X z I w M j F f V G F i L 0 F 1 d G 9 S Z W 1 v d m V k Q 2 9 s d W 1 u c z E u e 0 R J R k 9 C V E 1 S S i w 5 M j h 9 J n F 1 b 3 Q 7 L C Z x d W 9 0 O 1 N l Y 3 R p b 2 4 x L 0 5 T R F V I X z I w M j F f V G F i L 0 F 1 d G 9 S Z W 1 v d m V k Q 2 9 s d W 1 u c z E u e 0 R J R k 9 C V E N P Q y w 5 M j l 9 J n F 1 b 3 Q 7 L C Z x d W 9 0 O 1 N l Y 3 R p b 2 4 x L 0 5 T R F V I X z I w M j F f V G F i L 0 F 1 d G 9 S Z W 1 v d m V k Q 2 9 s d W 1 u c z E u e 0 R J R k 9 C V E N S S y w 5 M z B 9 J n F 1 b 3 Q 7 L C Z x d W 9 0 O 1 N l Y 3 R p b 2 4 x L 0 5 T R F V I X z I w M j F f V G F i L 0 F 1 d G 9 S Z W 1 v d m V k Q 2 9 s d W 1 u c z E u e 0 R J R k 9 C V E h F U i w 5 M z F 9 J n F 1 b 3 Q 7 L C Z x d W 9 0 O 1 N l Y 3 R p b 2 4 x L 0 5 T R F V I X z I w M j F f V G F i L 0 F 1 d G 9 S Z W 1 v d m V k Q 2 9 s d W 1 u c z E u e 0 R J R k 9 C V E x T R C w 5 M z J 9 J n F 1 b 3 Q 7 L C Z x d W 9 0 O 1 N l Y 3 R p b 2 4 x L 0 5 T R F V I X z I w M j F f V G F i L 0 F 1 d G 9 S Z W 1 v d m V k Q 2 9 s d W 1 u c z E u e 0 F Q U E R S R 0 1 P T j I s O T M z f S Z x d W 9 0 O y w m c X V v d D t T Z W N 0 a W 9 u M S 9 O U 0 R V S F 8 y M D I x X 1 R h Y i 9 B d X R v U m V t b 3 Z l Z E N v b H V t b n M x L n t C T E 5 U R V Z F U i w 5 M z R 9 J n F 1 b 3 Q 7 L C Z x d W 9 0 O 1 N l Y 3 R p b 2 4 x L 0 5 T R F V I X z I w M j F f V G F i L 0 F 1 d G 9 S Z W 1 v d m V k Q 2 9 s d W 1 u c z E u e 0 J M T l R B R 0 U s O T M 1 f S Z x d W 9 0 O y w m c X V v d D t T Z W N 0 a W 9 u M S 9 O U 0 R V S F 8 y M D I x X 1 R h Y i 9 B d X R v U m V t b 3 Z l Z E N v b H V t b n M x L n t C T E 5 U W U Z V L D k z N n 0 m c X V v d D s s J n F 1 b 3 Q 7 U 2 V j d G l v b j E v T l N E V U h f M j A y M V 9 U Y W I v Q X V 0 b 1 J l b W 9 2 Z W R D b 2 x 1 b W 5 z M S 5 7 Q k x O V E 1 G V S w 5 M z d 9 J n F 1 b 3 Q 7 L C Z x d W 9 0 O 1 N l Y 3 R p b 2 4 x L 0 5 T R F V I X z I w M j F f V G F i L 0 F 1 d G 9 S Z W 1 v d m V k Q 2 9 s d W 1 u c z E u e 0 J M T l R S R U M s O T M 4 f S Z x d W 9 0 O y w m c X V v d D t T Z W N 0 a W 9 u M S 9 O U 0 R V S F 8 y M D I x X 1 R h Y i 9 B d X R v U m V t b 3 Z l Z E N v b H V t b n M x L n t C T F J F Q 0 Z M M i w 5 M z l 9 J n F 1 b 3 Q 7 L C Z x d W 9 0 O 1 N l Y 3 R p b 2 4 x L 0 5 T R F V I X z I w M j F f V G F i L 0 F 1 d G 9 S Z W 1 v d m V k Q 2 9 s d W 1 u c z E u e 0 J M T l Q z M E R Z L D k 0 M H 0 m c X V v d D s s J n F 1 b 3 Q 7 U 2 V j d G l v b j E v T l N E V U h f M j A y M V 9 U Y W I v Q X V 0 b 1 J l b W 9 2 Z W R D b 2 x 1 b W 5 z M S 5 7 Q k x O V D M w Q z E s O T Q x f S Z x d W 9 0 O y w m c X V v d D t T Z W N 0 a W 9 u M S 9 O U 0 R V S F 8 y M D I x X 1 R h Y i 9 B d X R v U m V t b 3 Z l Z E N v b H V t b n M x L n t C T E 5 U M z B D M i w 5 N D J 9 J n F 1 b 3 Q 7 L C Z x d W 9 0 O 1 N l Y 3 R p b 2 4 x L 0 5 T R F V I X z I w M j F f V G F i L 0 F 1 d G 9 S Z W 1 v d m V k Q 2 9 s d W 1 u c z E u e 1 J T T k 9 N U k o s O T Q z f S Z x d W 9 0 O y w m c X V v d D t T Z W N 0 a W 9 u M S 9 O U 0 R V S F 8 y M D I x X 1 R h Y i 9 B d X R v U m V t b 3 Z l Z E N v b H V t b n M x L n t S U 0 5 N U k p N T y w 5 N D R 9 J n F 1 b 3 Q 7 L C Z x d W 9 0 O 1 N l Y 3 R p b 2 4 x L 0 5 T R F V I X z I w M j F f V G F i L 0 F 1 d G 9 S Z W 1 v d m V k Q 2 9 s d W 1 u c z E u e 0 J M T l R O T 0 1 K L D k 0 N X 0 m c X V v d D s s J n F 1 b 3 Q 7 U 2 V j d G l v b j E v T l N E V U h f M j A y M V 9 U Y W I v Q X V 0 b 1 J l b W 9 2 Z W R D b 2 x 1 b W 5 z M S 5 7 T U V E T U p Z U i w 5 N D Z 9 J n F 1 b 3 Q 7 L C Z x d W 9 0 O 1 N l Y 3 R p b 2 4 x L 0 5 T R F V I X z I w M j F f V G F i L 0 F 1 d G 9 S Z W 1 v d m V k Q 2 9 s d W 1 u c z E u e 0 1 F R E 1 K Q U x M L D k 0 N 3 0 m c X V v d D s s J n F 1 b 3 Q 7 U 2 V j d G l v b j E v T l N E V U h f M j A y M V 9 U Y W I v Q X V 0 b 1 J l b W 9 2 Z W R D b 2 x 1 b W 5 z M S 5 7 T U V E T U p Q Q T I s O T Q 4 f S Z x d W 9 0 O y w m c X V v d D t T Z W N 0 a W 9 u M S 9 O U 0 R V S F 8 y M D I x X 1 R h Y i 9 B d X R v U m V t b 3 Z l Z E N v b H V t b n M x L n t D S U d J U l R C T C w 5 N D l 9 J n F 1 b 3 Q 7 L C Z x d W 9 0 O 1 N l Y 3 R p b 2 4 x L 0 5 T R F V I X z I w M j F f V G F i L 0 F 1 d G 9 S Z W 1 v d m V k Q 2 9 s d W 1 u c z E u e 0 N J R 0 N S Q V Z F L D k 1 M H 0 m c X V v d D s s J n F 1 b 3 Q 7 U 2 V j d G l v b j E v T l N E V U h f M j A y M V 9 U Y W I v Q X V 0 b 1 J l b W 9 2 Z W R D b 2 x 1 b W 5 z M S 5 7 Q 0 l H Q 1 J B R 1 A s O T U x f S Z x d W 9 0 O y w m c X V v d D t T Z W N 0 a W 9 u M S 9 O U 0 R V S F 8 y M D I x X 1 R h Y i 9 B d X R v U m V t b 3 Z l Z E N v b H V t b n M x L n t D S U d J T k N U T C w 5 N T J 9 J n F 1 b 3 Q 7 L C Z x d W 9 0 O 1 N l Y 3 R p b 2 4 x L 0 5 T R F V I X z I w M j F f V G F i L 0 F 1 d G 9 S Z W 1 v d m V k Q 2 9 s d W 1 u c z E u e 0 N J R 0 F W T 0 l E L D k 1 M 3 0 m c X V v d D s s J n F 1 b 3 Q 7 U 2 V j d G l v b j E v T l N E V U h f M j A y M V 9 U Y W I v Q X V 0 b 1 J l b W 9 2 Z W R D b 2 x 1 b W 5 z M S 5 7 Q 0 l H R k 5 T T U s s O T U 0 f S Z x d W 9 0 O y w m c X V v d D t T Z W N 0 a W 9 u M S 9 O U 0 R V S F 8 y M D I x X 1 R h Y i 9 B d X R v U m V t b 3 Z l Z E N v b H V t b n M x L n t D S U d G T k x L R S w 5 N T V 9 J n F 1 b 3 Q 7 L C Z x d W 9 0 O 1 N l Y 3 R p b 2 4 x L 0 5 T R F V I X z I w M j F f V G F i L 0 F 1 d G 9 S Z W 1 v d m V k Q 2 9 s d W 1 u c z E u e 0 N J R 1 B M Q U 5 F L D k 1 N n 0 m c X V v d D s s J n F 1 b 3 Q 7 U 2 V j d G l v b j E v T l N E V U h f M j A y M V 9 U Y W I v Q X V 0 b 1 J l b W 9 2 Z W R D b 2 x 1 b W 5 z M S 5 7 Q 0 l H U k 5 P V V Q s O T U 3 f S Z x d W 9 0 O y w m c X V v d D t T Z W N 0 a W 9 u M S 9 O U 0 R V S F 8 y M D I x X 1 R h Y i 9 B d X R v U m V t b 3 Z l Z E N v b H V t b n M x L n t D S U d S R U d E W S w 5 N T h 9 J n F 1 b 3 Q 7 L C Z x d W 9 0 O 1 N l Y 3 R p b 2 4 x L 0 5 T R F V I X z I w M j F f V G F i L 0 F 1 d G 9 S Z W 1 v d m V k Q 2 9 s d W 1 u c z E u e 0 N J R 1 J F R 1 d L L D k 1 O X 0 m c X V v d D s s J n F 1 b 3 Q 7 U 2 V j d G l v b j E v T l N E V U h f M j A y M V 9 U Y W I v Q X V 0 b 1 J l b W 9 2 Z W R D b 2 x 1 b W 5 z M S 5 7 Q 0 l H U k V H T k 0 s O T Y w f S Z x d W 9 0 O y w m c X V v d D t T Z W N 0 a W 9 u M S 9 O U 0 R V S F 8 y M D I x X 1 R h Y i 9 B d X R v U m V t b 3 Z l Z E N v b H V t b n M x L n t D S U d O T U N I R y w 5 N j F 9 J n F 1 b 3 Q 7 L C Z x d W 9 0 O 1 N l Y 3 R p b 2 4 x L 0 5 T R F V I X z I w M j F f V G F i L 0 F 1 d G 9 S Z W 1 v d m V k Q 2 9 s d W 1 u c z E u e 0 N J R 1 N W T E h S L D k 2 M n 0 m c X V v d D s s J n F 1 b 3 Q 7 U 2 V j d G l v b j E v T l N E V U h f M j A y M V 9 U Y W I v Q X V 0 b 1 J l b W 9 2 Z W R D b 2 x 1 b W 5 z M S 5 7 Q 0 l H S U 5 G T F U s O T Y z f S Z x d W 9 0 O y w m c X V v d D t T Z W N 0 a W 9 u M S 9 O U 0 R V S F 8 y M D I x X 1 R h Y i 9 B d X R v U m V t b 3 Z l Z E N v b H V t b n M x L n t D S U d O T 0 l O R i w 5 N j R 9 J n F 1 b 3 Q 7 L C Z x d W 9 0 O 1 N l Y 3 R p b 2 4 x L 0 5 T R F V I X z I w M j F f V G F i L 0 F 1 d G 9 S Z W 1 v d m V k Q 2 9 s d W 1 u c z E u e 0 N J R 0 l O Q 1 J T L D k 2 N X 0 m c X V v d D s s J n F 1 b 3 Q 7 U 2 V j d G l v b j E v T l N E V U h f M j A y M V 9 U Y W I v Q X V 0 b 1 J l b W 9 2 Z W R D b 2 x 1 b W 5 z M S 5 7 Q 0 l H U 0 F U S V M s O T Y 2 f S Z x d W 9 0 O y w m c X V v d D t T Z W N 0 a W 9 u M S 9 O U 0 R V S F 8 y M D I x X 1 R h Y i 9 B d X R v U m V t b 3 Z l Z E N v b H V t b n M x L n t D S U d M T 1 R N U i w 5 N j d 9 J n F 1 b 3 Q 7 L C Z x d W 9 0 O 1 N l Y 3 R p b 2 4 x L 0 5 T R F V I X z I w M j F f V G F i L 0 F 1 d G 9 S Z W 1 v d m V k Q 2 9 s d W 1 u c z E u e 0 N J R 1 d B S 0 U s O T Y 4 f S Z x d W 9 0 O y w m c X V v d D t T Z W N 0 a W 9 u M S 9 O U 0 R V S F 8 y M D I x X 1 R h Y i 9 B d X R v U m V t b 3 Z l Z E N v b H V t b n M x L n t O R F N T R E V Q T k Q s O T Y 5 f S Z x d W 9 0 O y w m c X V v d D t T Z W N 0 a W 9 u M S 9 O U 0 R V S F 8 y M D I x X 1 R h Y i 9 B d X R v U m V t b 3 Z l Z E N v b H V t b n M x L n t G V E 5 E R E V Q T k Q s O T c w f S Z x d W 9 0 O y w m c X V v d D t T Z W N 0 a W 9 u M S 9 O U 0 R V S F 8 y M D I x X 1 R h Y i 9 B d X R v U m V t b 3 Z l Z E N v b H V t b n M x L n t Q T U 5 J Q 0 R F U C w 5 N z F 9 J n F 1 b 3 Q 7 L C Z x d W 9 0 O 1 N l Y 3 R p b 2 4 x L 0 5 T R F V I X z I w M j F f V G F i L 0 F 1 d G 9 S Z W 1 v d m V k Q 2 9 s d W 1 u c z E u e 0 l S U E 1 O S U N E R V A s O T c y f S Z x d W 9 0 O y w m c X V v d D t T Z W N 0 a W 9 u M S 9 O U 0 R V S F 8 y M D I x X 1 R h Y i 9 B d X R v U m V t b 3 Z l Z E N v b H V t b n M x L n t J S V B N T k l D R E V Q L D k 3 M 3 0 m c X V v d D s s J n F 1 b 3 Q 7 U 2 V j d G l v b j E v T l N E V U h f M j A y M V 9 U Y W I v Q X V 0 b 1 J l b W 9 2 Z W R D b 2 x 1 b W 5 z M S 5 7 V U R B T F R J T U V V U 0 U s O T c 0 f S Z x d W 9 0 O y w m c X V v d D t T Z W N 0 a W 9 u M S 9 O U 0 R V S F 8 y M D I x X 1 R h Y i 9 B d X R v U m V t b 3 Z l Z E N v b H V t b n M x L n t V R E F M V E l N R U d F V C w 5 N z V 9 J n F 1 b 3 Q 7 L C Z x d W 9 0 O 1 N l Y 3 R p b 2 4 x L 0 5 T R F V I X z I w M j F f V G F i L 0 F 1 d G 9 S Z W 1 v d m V k Q 2 9 s d W 1 u c z E u e 1 V E Q U x M U k d B T V R T L D k 3 N n 0 m c X V v d D s s J n F 1 b 3 Q 7 U 2 V j d G l v b j E v T l N E V U h f M j A y M V 9 U Y W I v Q X V 0 b 1 J l b W 9 2 Z W R D b 2 x 1 b W 5 z M S 5 7 V U R B T F d B T l R C Q U Q s O T c 3 f S Z x d W 9 0 O y w m c X V v d D t T Z W N 0 a W 9 u M S 9 O U 0 R V S F 8 y M D I x X 1 R h Y i 9 B d X R v U m V t b 3 Z l Z E N v b H V t b n M x L n t V R E F M U 1 R S V V J H R S w 5 N z h 9 J n F 1 b 3 Q 7 L C Z x d W 9 0 O 1 N l Y 3 R p b 2 4 x L 0 5 T R F V I X z I w M j F f V G F i L 0 F 1 d G 9 S Z W 1 v d m V k Q 2 9 s d W 1 u c z E u e 1 V E Q U x O R U V E T U 9 S L D k 3 O X 0 m c X V v d D s s J n F 1 b 3 Q 7 U 2 V j d G l v b j E v T l N E V U h f M j A y M V 9 U Y W I v Q X V 0 b 1 J l b W 9 2 Z W R D b 2 x 1 b W 5 z M S 5 7 V U R B T E x F U 1 N F R k Y s O T g w f S Z x d W 9 0 O y w m c X V v d D t T Z W N 0 a W 9 u M S 9 O U 0 R V S F 8 y M D I x X 1 R h Y i 9 B d X R v U m V t b 3 Z l Z E N v b H V t b n M x L n t V R E F M V F J Z U 1 R P U C w 5 O D F 9 J n F 1 b 3 Q 7 L C Z x d W 9 0 O 1 N l Y 3 R p b 2 4 x L 0 5 T R F V I X z I w M j F f V G F i L 0 F 1 d G 9 S Z W 1 v d m V k Q 2 9 s d W 1 u c z E u e 1 V E Q U x O T 1 R T V E 9 Q L D k 4 M n 0 m c X V v d D s s J n F 1 b 3 Q 7 U 2 V j d G l v b j E v T l N E V U h f M j A y M V 9 U Y W I v Q X V 0 b 1 J l b W 9 2 Z W R D b 2 x 1 b W 5 z M S 5 7 V U R B T F d T S F N U T 1 A s O T g z f S Z x d W 9 0 O y w m c X V v d D t T Z W N 0 a W 9 u M S 9 O U 0 R V S F 8 y M D I x X 1 R h Y i 9 B d X R v U m V t b 3 Z l Z E N v b H V t b n M x L n t V R E F M S E x U S F B S Q i w 5 O D R 9 J n F 1 b 3 Q 7 L C Z x d W 9 0 O 1 N l Y 3 R p b 2 4 x L 0 5 T R F V I X z I w M j F f V G F i L 0 F 1 d G 9 S Z W 1 v d m V k Q 2 9 s d W 1 u c z E u e 1 V E Q U x I T F R I Q 1 R E L D k 4 N X 0 m c X V v d D s s J n F 1 b 3 Q 7 U 2 V j d G l v b j E v T l N E V U h f M j A y M V 9 U Y W I v Q X V 0 b 1 J l b W 9 2 Z W R D b 2 x 1 b W 5 z M S 5 7 V U R B T E 1 O V E x Q U k I s O T g 2 f S Z x d W 9 0 O y w m c X V v d D t T Z W N 0 a W 9 u M S 9 O U 0 R V S F 8 y M D I x X 1 R h Y i 9 B d X R v U m V t b 3 Z l Z E N v b H V t b n M x L n t V R E F M T U 5 U T E N U R C w 5 O D d 9 J n F 1 b 3 Q 7 L C Z x d W 9 0 O 1 N l Y 3 R p b 2 4 x L 0 5 T R F V I X z I w M j F f V G F i L 0 F 1 d G 9 S Z W 1 v d m V k Q 2 9 s d W 1 u c z E u e 1 V E Q U x C T E N L T 1 V U L D k 4 O H 0 m c X V v d D s s J n F 1 b 3 Q 7 U 2 V j d G l v b j E v T l N E V U h f M j A y M V 9 U Y W I v Q X V 0 b 1 J l b W 9 2 Z W R D b 2 x 1 b W 5 z M S 5 7 V U R B T E J M Q 0 t D V E Q s O T g 5 f S Z x d W 9 0 O y w m c X V v d D t T Z W N 0 a W 9 u M S 9 O U 0 R V S F 8 y M D I x X 1 R h Y i 9 B d X R v U m V t b 3 Z l Z E N v b H V t b n M x L n t V R E F M U 1 R P U E F D V C w 5 O T B 9 J n F 1 b 3 Q 7 L C Z x d W 9 0 O 1 N l Y 3 R p b 2 4 x L 0 5 T R F V I X z I w M j F f V G F i L 0 F 1 d G 9 S Z W 1 v d m V k Q 2 9 s d W 1 u c z E u e 1 V E Q U x X T 1 J L U F J C L D k 5 M X 0 m c X V v d D s s J n F 1 b 3 Q 7 U 2 V j d G l v b j E v T l N E V U h f M j A y M V 9 U Y W I v Q X V 0 b 1 J l b W 9 2 Z W R D b 2 x 1 b W 5 z M S 5 7 V U R B T E Z N T F l Q U k I s O T k y f S Z x d W 9 0 O y w m c X V v d D t T Z W N 0 a W 9 u M S 9 O U 0 R V S F 8 y M D I x X 1 R h Y i 9 B d X R v U m V t b 3 Z l Z E N v b H V t b n M x L n t V R E F M R k 1 M W U N U R C w 5 O T N 9 J n F 1 b 3 Q 7 L C Z x d W 9 0 O 1 N l Y 3 R p b 2 4 x L 0 5 T R F V I X z I w M j F f V G F i L 0 F 1 d G 9 S Z W 1 v d m V k Q 2 9 s d W 1 u c z E u e 1 V E Q U x H R V R I V V J U L D k 5 N H 0 m c X V v d D s s J n F 1 b 3 Q 7 U 2 V j d G l v b j E v T l N E V U h f M j A y M V 9 U Y W I v Q X V 0 b 1 J l b W 9 2 Z W R D b 2 x 1 b W 5 z M S 5 7 V U R B T F d E U 1 d F Q V Q s O T k 1 f S Z x d W 9 0 O y w m c X V v d D t T Z W N 0 a W 9 u M S 9 O U 0 R V S F 8 y M D I x X 1 R h Y i 9 B d X R v U m V t b 3 Z l Z E N v b H V t b n M x L n t V R E F M V 0 R U U k 1 C T C w 5 O T Z 9 J n F 1 b 3 Q 7 L C Z x d W 9 0 O 1 N l Y 3 R p b 2 4 x L 0 5 T R F V I X z I w M j F f V G F i L 0 F 1 d G 9 S Z W 1 v d m V k Q 2 9 s d W 1 u c z E u e 1 V E Q U x X R F N M R U V Q L D k 5 N 3 0 m c X V v d D s s J n F 1 b 3 Q 7 U 2 V j d G l v b j E v T l N E V U h f M j A y M V 9 U Y W I v Q X V 0 b 1 J l b W 9 2 Z W R D b 2 x 1 b W 5 z M S 5 7 V U R B T F d E V k 9 N S V Q s O T k 4 f S Z x d W 9 0 O y w m c X V v d D t T Z W N 0 a W 9 u M S 9 O U 0 R V S F 8 y M D I x X 1 R h Y i 9 B d X R v U m V t b 3 Z l Z E N v b H V t b n M x L n t V R E F M V 0 R I Q U x V Q y w 5 O T l 9 J n F 1 b 3 Q 7 L C Z x d W 9 0 O 1 N l Y 3 R p b 2 4 x L 0 5 T R F V I X z I w M j F f V G F i L 0 F 1 d G 9 S Z W 1 v d m V k Q 2 9 s d W 1 u c z E u e 1 V E Q U x X R F N J V F N U L D E w M D B 9 J n F 1 b 3 Q 7 L C Z x d W 9 0 O 1 N l Y 3 R p b 2 4 x L 0 5 T R F V I X z I w M j F f V G F i L 0 F 1 d G 9 S Z W 1 v d m V k Q 2 9 s d W 1 u c z E u e 1 V E Q U x X R E Z M Q U 5 Y L D E w M D F 9 J n F 1 b 3 Q 7 L C Z x d W 9 0 O 1 N l Y 3 R p b 2 4 x L 0 5 T R F V I X z I w M j F f V G F i L 0 F 1 d G 9 S Z W 1 v d m V k Q 2 9 s d W 1 u c z E u e 1 V E Q U x B V k 9 J R F d E L D E w M D J 9 J n F 1 b 3 Q 7 L C Z x d W 9 0 O 1 N l Y 3 R p b 2 4 x L 0 5 T R F V I X z I w M j F f V G F i L 0 F 1 d G 9 S Z W 1 v d m V k Q 2 9 s d W 1 u c z E u e 1 V E Q U x B V l d B T E N P L D E w M D N 9 J n F 1 b 3 Q 7 L C Z x d W 9 0 O 1 N l Y 3 R p b 2 4 x L 0 5 T R F V I X z I w M j F f V G F i L 0 F 1 d G 9 S Z W 1 v d m V k Q 2 9 s d W 1 u c z E u e 1 V E Q U x B V l d T V l R S L D E w M D R 9 J n F 1 b 3 Q 7 L C Z x d W 9 0 O 1 N l Y 3 R p b 2 4 x L 0 5 T R F V I X z I w M j F f V G F i L 0 F 1 d G 9 S Z W 1 v d m V k Q 2 9 s d W 1 u c z E u e 1 V E Q U x B V l d P V E h S L D E w M D V 9 J n F 1 b 3 Q 7 L C Z x d W 9 0 O 1 N l Y 3 R p b 2 4 x L 0 5 T R F V I X z I w M j F f V G F i L 0 F 1 d G 9 S Z W 1 v d m V k Q 2 9 s d W 1 u c z E u e 1 V E T U p U S U 1 F V V N F L D E w M D Z 9 J n F 1 b 3 Q 7 L C Z x d W 9 0 O 1 N l Y 3 R p b 2 4 x L 0 5 T R F V I X z I w M j F f V G F i L 0 F 1 d G 9 S Z W 1 v d m V k Q 2 9 s d W 1 u c z E u e 1 V E T U p U S U 1 F R 0 V U L D E w M D d 9 J n F 1 b 3 Q 7 L C Z x d W 9 0 O 1 N l Y 3 R p b 2 4 x L 0 5 T R F V I X z I w M j F f V G F i L 0 F 1 d G 9 S Z W 1 v d m V k Q 2 9 s d W 1 u c z E u e 1 V E T U p M U k d B T V R T L D E w M D h 9 J n F 1 b 3 Q 7 L C Z x d W 9 0 O 1 N l Y 3 R p b 2 4 x L 0 5 T R F V I X z I w M j F f V G F i L 0 F 1 d G 9 S Z W 1 v d m V k Q 2 9 s d W 1 u c z E u e 1 V E T U p X Q U 5 U Q k F E L D E w M D l 9 J n F 1 b 3 Q 7 L C Z x d W 9 0 O 1 N l Y 3 R p b 2 4 x L 0 5 T R F V I X z I w M j F f V G F i L 0 F 1 d G 9 S Z W 1 v d m V k Q 2 9 s d W 1 u c z E u e 1 V E T U p T V F J V U k d F L D E w M T B 9 J n F 1 b 3 Q 7 L C Z x d W 9 0 O 1 N l Y 3 R p b 2 4 x L 0 5 T R F V I X z I w M j F f V G F i L 0 F 1 d G 9 S Z W 1 v d m V k Q 2 9 s d W 1 u c z E u e 1 V E T U p O R U V E T U 9 S L D E w M T F 9 J n F 1 b 3 Q 7 L C Z x d W 9 0 O 1 N l Y 3 R p b 2 4 x L 0 5 T R F V I X z I w M j F f V G F i L 0 F 1 d G 9 S Z W 1 v d m V k Q 2 9 s d W 1 u c z E u e 1 V E T U p M R V N T R U Z G L D E w M T J 9 J n F 1 b 3 Q 7 L C Z x d W 9 0 O 1 N l Y 3 R p b 2 4 x L 0 5 T R F V I X z I w M j F f V G F i L 0 F 1 d G 9 S Z W 1 v d m V k Q 2 9 s d W 1 u c z E u e 1 V E T U p U U l l T V E 9 Q L D E w M T N 9 J n F 1 b 3 Q 7 L C Z x d W 9 0 O 1 N l Y 3 R p b 2 4 x L 0 5 T R F V I X z I w M j F f V G F i L 0 F 1 d G 9 S Z W 1 v d m V k Q 2 9 s d W 1 u c z E u e 1 V E T U p O T 1 R T V E 9 Q L D E w M T R 9 J n F 1 b 3 Q 7 L C Z x d W 9 0 O 1 N l Y 3 R p b 2 4 x L 0 5 T R F V I X z I w M j F f V G F i L 0 F 1 d G 9 S Z W 1 v d m V k Q 2 9 s d W 1 u c z E u e 1 V E T U p X U 0 h T V E 9 Q L D E w M T V 9 J n F 1 b 3 Q 7 L C Z x d W 9 0 O 1 N l Y 3 R p b 2 4 x L 0 5 T R F V I X z I w M j F f V G F i L 0 F 1 d G 9 S Z W 1 v d m V k Q 2 9 s d W 1 u c z E u e 1 V E T U p I T F R I U F J C L D E w M T Z 9 J n F 1 b 3 Q 7 L C Z x d W 9 0 O 1 N l Y 3 R p b 2 4 x L 0 5 T R F V I X z I w M j F f V G F i L 0 F 1 d G 9 S Z W 1 v d m V k Q 2 9 s d W 1 u c z E u e 1 V E T U p I T F R I Q 1 R E L D E w M T d 9 J n F 1 b 3 Q 7 L C Z x d W 9 0 O 1 N l Y 3 R p b 2 4 x L 0 5 T R F V I X z I w M j F f V G F i L 0 F 1 d G 9 S Z W 1 v d m V k Q 2 9 s d W 1 u c z E u e 1 V E T U p N T l R M U F J C L D E w M T h 9 J n F 1 b 3 Q 7 L C Z x d W 9 0 O 1 N l Y 3 R p b 2 4 x L 0 5 T R F V I X z I w M j F f V G F i L 0 F 1 d G 9 S Z W 1 v d m V k Q 2 9 s d W 1 u c z E u e 1 V E T U p N T l R M Q 1 R E L D E w M T l 9 J n F 1 b 3 Q 7 L C Z x d W 9 0 O 1 N l Y 3 R p b 2 4 x L 0 5 T R F V I X z I w M j F f V G F i L 0 F 1 d G 9 S Z W 1 v d m V k Q 2 9 s d W 1 u c z E u e 1 V E T U p T V E 9 Q Q U N U L D E w M j B 9 J n F 1 b 3 Q 7 L C Z x d W 9 0 O 1 N l Y 3 R p b 2 4 x L 0 5 T R F V I X z I w M j F f V G F i L 0 F 1 d G 9 S Z W 1 v d m V k Q 2 9 s d W 1 u c z E u e 1 V E T U p X T 1 J L U F J C L D E w M j F 9 J n F 1 b 3 Q 7 L C Z x d W 9 0 O 1 N l Y 3 R p b 2 4 x L 0 5 T R F V I X z I w M j F f V G F i L 0 F 1 d G 9 S Z W 1 v d m V k Q 2 9 s d W 1 u c z E u e 1 V E T U p G T U x Z U F J C L D E w M j J 9 J n F 1 b 3 Q 7 L C Z x d W 9 0 O 1 N l Y 3 R p b 2 4 x L 0 5 T R F V I X z I w M j F f V G F i L 0 F 1 d G 9 S Z W 1 v d m V k Q 2 9 s d W 1 u c z E u e 1 V E T U p G T U x Z Q 1 R E L D E w M j N 9 J n F 1 b 3 Q 7 L C Z x d W 9 0 O 1 N l Y 3 R p b 2 4 x L 0 5 T R F V I X z I w M j F f V G F i L 0 F 1 d G 9 S Z W 1 v d m V k Q 2 9 s d W 1 u c z E u e 1 V E T U p H R V R I V V J U L D E w M j R 9 J n F 1 b 3 Q 7 L C Z x d W 9 0 O 1 N l Y 3 R p b 2 4 x L 0 5 T R F V I X z I w M j F f V G F i L 0 F 1 d G 9 S Z W 1 v d m V k Q 2 9 s d W 1 u c z E u e 1 V E T U p X R E F O R 1 J Z L D E w M j V 9 J n F 1 b 3 Q 7 L C Z x d W 9 0 O 1 N l Y 3 R p b 2 4 x L 0 5 T R F V I X z I w M j F f V G F i L 0 F 1 d G 9 S Z W 1 v d m V k Q 2 9 s d W 1 u c z E u e 1 V E T U p X R E Z M Q U 5 Y L D E w M j Z 9 J n F 1 b 3 Q 7 L C Z x d W 9 0 O 1 N l Y 3 R p b 2 4 x L 0 5 T R F V I X z I w M j F f V G F i L 0 F 1 d G 9 S Z W 1 v d m V k Q 2 9 s d W 1 u c z E u e 1 V E T U p X R F N M R U V Q L D E w M j d 9 J n F 1 b 3 Q 7 L C Z x d W 9 0 O 1 N l Y 3 R p b 2 4 x L 0 5 T R F V I X z I w M j F f V G F i L 0 F 1 d G 9 S Z W 1 v d m V k Q 2 9 s d W 1 u c z E u e 1 V E T U p X R E F Q U E V U L D E w M j h 9 J n F 1 b 3 Q 7 L C Z x d W 9 0 O 1 N l Y 3 R p b 2 4 x L 0 5 T R F V I X z I w M j F f V G F i L 0 F 1 d G 9 S Z W 1 v d m V k Q 2 9 s d W 1 u c z E u e 1 V E T U p X R F N J V F N U L D E w M j l 9 J n F 1 b 3 Q 7 L C Z x d W 9 0 O 1 N l Y 3 R p b 2 4 x L 0 5 T R F V I X z I w M j F f V G F i L 0 F 1 d G 9 S Z W 1 v d m V k Q 2 9 s d W 1 u c z E u e 1 V E T U p X R E R F U F J T L D E w M z B 9 J n F 1 b 3 Q 7 L C Z x d W 9 0 O 1 N l Y 3 R p b 2 4 x L 0 5 T R F V I X z I w M j F f V G F i L 0 F 1 d G 9 S Z W 1 v d m V k Q 2 9 s d W 1 u c z E u e 1 V E T U p X R F N U T U N I L D E w M z F 9 J n F 1 b 3 Q 7 L C Z x d W 9 0 O 1 N l Y 3 R p b 2 4 x L 0 5 T R F V I X z I w M j F f V G F i L 0 F 1 d G 9 S Z W 1 v d m V k Q 2 9 s d W 1 u c z E u e 1 V E T U p X R F N I Q U t F L D E w M z J 9 J n F 1 b 3 Q 7 L C Z x d W 9 0 O 1 N l Y 3 R p b 2 4 x L 0 5 T R F V I X z I w M j F f V G F i L 0 F 1 d G 9 S Z W 1 v d m V k Q 2 9 s d W 1 u c z E u e 1 V E T U p X R F N X R U F U L D E w M z N 9 J n F 1 b 3 Q 7 L C Z x d W 9 0 O 1 N l Y 3 R p b 2 4 x L 0 5 T R F V I X z I w M j F f V G F i L 0 F 1 d G 9 S Z W 1 v d m V k Q 2 9 s d W 1 u c z E u e 1 V E T U p X R E Z F V k V S L D E w M z R 9 J n F 1 b 3 Q 7 L C Z x d W 9 0 O 1 N l Y 3 R p b 2 4 x L 0 5 T R F V I X z I w M j F f V G F i L 0 F 1 d G 9 S Z W 1 v d m V k Q 2 9 s d W 1 u c z E u e 1 V E T U p X R E N I S U x M L D E w M z V 9 J n F 1 b 3 Q 7 L C Z x d W 9 0 O 1 N l Y 3 R p b 2 4 x L 0 5 T R F V I X z I w M j F f V G F i L 0 F 1 d G 9 S Z W 1 v d m V k Q 2 9 s d W 1 u c z E u e 1 V E T U p X R E h F R E F D L D E w M z Z 9 J n F 1 b 3 Q 7 L C Z x d W 9 0 O 1 N l Y 3 R p b 2 4 x L 0 5 T R F V I X z I w M j F f V G F i L 0 F 1 d G 9 S Z W 1 v d m V k Q 2 9 s d W 1 u c z E u e 1 V E T U p B V k 9 J R F d E L D E w M z d 9 J n F 1 b 3 Q 7 L C Z x d W 9 0 O 1 N l Y 3 R p b 2 4 x L 0 5 T R F V I X z I w M j F f V G F i L 0 F 1 d G 9 S Z W 1 v d m V k Q 2 9 s d W 1 u c z E u e 1 V E T U p B V l d N Q V J K L D E w M z h 9 J n F 1 b 3 Q 7 L C Z x d W 9 0 O 1 N l Y 3 R p b 2 4 x L 0 5 T R F V I X z I w M j F f V G F i L 0 F 1 d G 9 S Z W 1 v d m V k Q 2 9 s d W 1 u c z E u e 1 V E T U p B V l d P V E h S L D E w M z l 9 J n F 1 b 3 Q 7 L C Z x d W 9 0 O 1 N l Y 3 R p b 2 4 x L 0 5 T R F V I X z I w M j F f V G F i L 0 F 1 d G 9 S Z W 1 v d m V k Q 2 9 s d W 1 u c z E u e 1 V E Q 0 N U S U 1 F V V N F L D E w N D B 9 J n F 1 b 3 Q 7 L C Z x d W 9 0 O 1 N l Y 3 R p b 2 4 x L 0 5 T R F V I X z I w M j F f V G F i L 0 F 1 d G 9 S Z W 1 v d m V k Q 2 9 s d W 1 u c z E u e 1 V E Q 0 N U S U 1 F R 0 V U L D E w N D F 9 J n F 1 b 3 Q 7 L C Z x d W 9 0 O 1 N l Y 3 R p b 2 4 x L 0 5 T R F V I X z I w M j F f V G F i L 0 F 1 d G 9 S Z W 1 v d m V k Q 2 9 s d W 1 u c z E u e 1 V E Q 0 N M U k d B T V R T L D E w N D J 9 J n F 1 b 3 Q 7 L C Z x d W 9 0 O 1 N l Y 3 R p b 2 4 x L 0 5 T R F V I X z I w M j F f V G F i L 0 F 1 d G 9 S Z W 1 v d m V k Q 2 9 s d W 1 u c z E u e 1 V E Q 0 N X Q U 5 U Q k F E L D E w N D N 9 J n F 1 b 3 Q 7 L C Z x d W 9 0 O 1 N l Y 3 R p b 2 4 x L 0 5 T R F V I X z I w M j F f V G F i L 0 F 1 d G 9 S Z W 1 v d m V k Q 2 9 s d W 1 u c z E u e 1 V E Q 0 N T V F J V U k d F L D E w N D R 9 J n F 1 b 3 Q 7 L C Z x d W 9 0 O 1 N l Y 3 R p b 2 4 x L 0 5 T R F V I X z I w M j F f V G F i L 0 F 1 d G 9 S Z W 1 v d m V k Q 2 9 s d W 1 u c z E u e 1 V E Q 0 N O R U V E T U 9 S L D E w N D V 9 J n F 1 b 3 Q 7 L C Z x d W 9 0 O 1 N l Y 3 R p b 2 4 x L 0 5 T R F V I X z I w M j F f V G F i L 0 F 1 d G 9 S Z W 1 v d m V k Q 2 9 s d W 1 u c z E u e 1 V E Q 0 N M R V N T R U Z G L D E w N D Z 9 J n F 1 b 3 Q 7 L C Z x d W 9 0 O 1 N l Y 3 R p b 2 4 x L 0 5 T R F V I X z I w M j F f V G F i L 0 F 1 d G 9 S Z W 1 v d m V k Q 2 9 s d W 1 u c z E u e 1 V E Q 0 N U U l l T V E 9 Q L D E w N D d 9 J n F 1 b 3 Q 7 L C Z x d W 9 0 O 1 N l Y 3 R p b 2 4 x L 0 5 T R F V I X z I w M j F f V G F i L 0 F 1 d G 9 S Z W 1 v d m V k Q 2 9 s d W 1 u c z E u e 1 V E Q 0 N O T 1 R T V E 9 Q L D E w N D h 9 J n F 1 b 3 Q 7 L C Z x d W 9 0 O 1 N l Y 3 R p b 2 4 x L 0 5 T R F V I X z I w M j F f V G F i L 0 F 1 d G 9 S Z W 1 v d m V k Q 2 9 s d W 1 u c z E u e 1 V E Q 0 N X U 0 h T V E 9 Q L D E w N D l 9 J n F 1 b 3 Q 7 L C Z x d W 9 0 O 1 N l Y 3 R p b 2 4 x L 0 5 T R F V I X z I w M j F f V G F i L 0 F 1 d G 9 S Z W 1 v d m V k Q 2 9 s d W 1 u c z E u e 1 V E Q 0 N I T F R I U F J C L D E w N T B 9 J n F 1 b 3 Q 7 L C Z x d W 9 0 O 1 N l Y 3 R p b 2 4 x L 0 5 T R F V I X z I w M j F f V G F i L 0 F 1 d G 9 S Z W 1 v d m V k Q 2 9 s d W 1 u c z E u e 1 V E Q 0 N I T F R I Q 1 R E L D E w N T F 9 J n F 1 b 3 Q 7 L C Z x d W 9 0 O 1 N l Y 3 R p b 2 4 x L 0 5 T R F V I X z I w M j F f V G F i L 0 F 1 d G 9 S Z W 1 v d m V k Q 2 9 s d W 1 u c z E u e 1 V E Q 0 N N T l R M U F J C L D E w N T J 9 J n F 1 b 3 Q 7 L C Z x d W 9 0 O 1 N l Y 3 R p b 2 4 x L 0 5 T R F V I X z I w M j F f V G F i L 0 F 1 d G 9 S Z W 1 v d m V k Q 2 9 s d W 1 u c z E u e 1 V E Q 0 N N T l R M Q 1 R E L D E w N T N 9 J n F 1 b 3 Q 7 L C Z x d W 9 0 O 1 N l Y 3 R p b 2 4 x L 0 5 T R F V I X z I w M j F f V G F i L 0 F 1 d G 9 S Z W 1 v d m V k Q 2 9 s d W 1 u c z E u e 1 V E Q 0 N T V E 9 Q Q U N U L D E w N T R 9 J n F 1 b 3 Q 7 L C Z x d W 9 0 O 1 N l Y 3 R p b 2 4 x L 0 5 T R F V I X z I w M j F f V G F i L 0 F 1 d G 9 S Z W 1 v d m V k Q 2 9 s d W 1 u c z E u e 1 V E Q 0 N X T 1 J L U F J C L D E w N T V 9 J n F 1 b 3 Q 7 L C Z x d W 9 0 O 1 N l Y 3 R p b 2 4 x L 0 5 T R F V I X z I w M j F f V G F i L 0 F 1 d G 9 S Z W 1 v d m V k Q 2 9 s d W 1 u c z E u e 1 V E Q 0 N G T U x Z U F J C L D E w N T Z 9 J n F 1 b 3 Q 7 L C Z x d W 9 0 O 1 N l Y 3 R p b 2 4 x L 0 5 T R F V I X z I w M j F f V G F i L 0 F 1 d G 9 S Z W 1 v d m V k Q 2 9 s d W 1 u c z E u e 1 V E Q 0 N G T U x Z Q 1 R E L D E w N T d 9 J n F 1 b 3 Q 7 L C Z x d W 9 0 O 1 N l Y 3 R p b 2 4 x L 0 5 T R F V I X z I w M j F f V G F i L 0 F 1 d G 9 S Z W 1 v d m V k Q 2 9 s d W 1 u c z E u e 1 V E Q 0 N H R V R I V V J U L D E w N T h 9 J n F 1 b 3 Q 7 L C Z x d W 9 0 O 1 N l Y 3 R p b 2 4 x L 0 5 T R F V I X z I w M j F f V G F i L 0 F 1 d G 9 S Z W 1 v d m V k Q 2 9 s d W 1 u c z E u e 1 V E Q 0 N X R E Z M Q k x V L D E w N T l 9 J n F 1 b 3 Q 7 L C Z x d W 9 0 O 1 N l Y 3 R p b 2 4 x L 0 5 T R F V I X z I w M j F f V G F i L 0 F 1 d G 9 S Z W 1 v d m V k Q 2 9 s d W 1 u c z E u e 1 V E Q 0 N X R F R J U k V E L D E w N j B 9 J n F 1 b 3 Q 7 L C Z x d W 9 0 O 1 N l Y 3 R p b 2 4 x L 0 5 T R F V I X z I w M j F f V G F i L 0 F 1 d G 9 S Z W 1 v d m V k Q 2 9 s d W 1 u c z E u e 1 V E Q 0 N X R E R S R U F N L D E w N j F 9 J n F 1 b 3 Q 7 L C Z x d W 9 0 O 1 N l Y 3 R p b 2 4 x L 0 5 T R F V I X z I w M j F f V G F i L 0 F 1 d G 9 S Z W 1 v d m V k Q 2 9 s d W 1 u c z E u e 1 V E Q 0 N X R F N M R U V Q L D E w N j J 9 J n F 1 b 3 Q 7 L C Z x d W 9 0 O 1 N l Y 3 R p b 2 4 x L 0 5 T R F V I X z I w M j F f V G F i L 0 F 1 d G 9 S Z W 1 v d m V k Q 2 9 s d W 1 u c z E u e 1 V E Q 0 N X R E h O R 1 J Z L D E w N j N 9 J n F 1 b 3 Q 7 L C Z x d W 9 0 O 1 N l Y 3 R p b 2 4 x L 0 5 T R F V I X z I w M j F f V G F i L 0 F 1 d G 9 S Z W 1 v d m V k Q 2 9 s d W 1 u c z E u e 1 V E Q 0 N X R F N J V F N U L D E w N j R 9 J n F 1 b 3 Q 7 L C Z x d W 9 0 O 1 N l Y 3 R p b 2 4 x L 0 5 T R F V I X z I w M j F f V G F i L 0 F 1 d G 9 S Z W 1 v d m V k Q 2 9 s d W 1 u c z E u e 1 V E Q 0 N B V k 9 J R F d E L D E w N j V 9 J n F 1 b 3 Q 7 L C Z x d W 9 0 O 1 N l Y 3 R p b 2 4 x L 0 5 T R F V I X z I w M j F f V G F i L 0 F 1 d G 9 S Z W 1 v d m V k Q 2 9 s d W 1 u c z E u e 1 V E Q 0 N B V l d D T 0 N O L D E w N j Z 9 J n F 1 b 3 Q 7 L C Z x d W 9 0 O 1 N l Y 3 R p b 2 4 x L 0 5 T R F V I X z I w M j F f V G F i L 0 F 1 d G 9 S Z W 1 v d m V k Q 2 9 s d W 1 u c z E u e 1 V E Q 0 N B V l d N R V R I L D E w N j d 9 J n F 1 b 3 Q 7 L C Z x d W 9 0 O 1 N l Y 3 R p b 2 4 x L 0 5 T R F V I X z I w M j F f V G F i L 0 F 1 d G 9 S Z W 1 v d m V k Q 2 9 s d W 1 u c z E u e 1 V E Q 0 N B V l d T V E l N L D E w N j h 9 J n F 1 b 3 Q 7 L C Z x d W 9 0 O 1 N l Y 3 R p b 2 4 x L 0 5 T R F V I X z I w M j F f V G F i L 0 F 1 d G 9 S Z W 1 v d m V k Q 2 9 s d W 1 u c z E u e 1 V E Q 0 N B V l d P V E h S L D E w N j l 9 J n F 1 b 3 Q 7 L C Z x d W 9 0 O 1 N l Y 3 R p b 2 4 x L 0 5 T R F V I X z I w M j F f V G F i L 0 F 1 d G 9 S Z W 1 v d m V k Q 2 9 s d W 1 u c z E u e 1 V E S E V U S U 1 F V V N F L D E w N z B 9 J n F 1 b 3 Q 7 L C Z x d W 9 0 O 1 N l Y 3 R p b 2 4 x L 0 5 T R F V I X z I w M j F f V G F i L 0 F 1 d G 9 S Z W 1 v d m V k Q 2 9 s d W 1 u c z E u e 1 V E S E V U S U 1 F R 0 V U L D E w N z F 9 J n F 1 b 3 Q 7 L C Z x d W 9 0 O 1 N l Y 3 R p b 2 4 x L 0 5 T R F V I X z I w M j F f V G F i L 0 F 1 d G 9 S Z W 1 v d m V k Q 2 9 s d W 1 u c z E u e 1 V E S E V M U k d B T V R T L D E w N z J 9 J n F 1 b 3 Q 7 L C Z x d W 9 0 O 1 N l Y 3 R p b 2 4 x L 0 5 T R F V I X z I w M j F f V G F i L 0 F 1 d G 9 S Z W 1 v d m V k Q 2 9 s d W 1 u c z E u e 1 V E S E V X Q U 5 U Q k F E L D E w N z N 9 J n F 1 b 3 Q 7 L C Z x d W 9 0 O 1 N l Y 3 R p b 2 4 x L 0 5 T R F V I X z I w M j F f V G F i L 0 F 1 d G 9 S Z W 1 v d m V k Q 2 9 s d W 1 u c z E u e 1 V E S E V T V F J V U k d F L D E w N z R 9 J n F 1 b 3 Q 7 L C Z x d W 9 0 O 1 N l Y 3 R p b 2 4 x L 0 5 T R F V I X z I w M j F f V G F i L 0 F 1 d G 9 S Z W 1 v d m V k Q 2 9 s d W 1 u c z E u e 1 V E S E V O R U V E T U 9 S L D E w N z V 9 J n F 1 b 3 Q 7 L C Z x d W 9 0 O 1 N l Y 3 R p b 2 4 x L 0 5 T R F V I X z I w M j F f V G F i L 0 F 1 d G 9 S Z W 1 v d m V k Q 2 9 s d W 1 u c z E u e 1 V E S E V M R V N T R U Z G L D E w N z Z 9 J n F 1 b 3 Q 7 L C Z x d W 9 0 O 1 N l Y 3 R p b 2 4 x L 0 5 T R F V I X z I w M j F f V G F i L 0 F 1 d G 9 S Z W 1 v d m V k Q 2 9 s d W 1 u c z E u e 1 V E S E V U U l l T V E 9 Q L D E w N z d 9 J n F 1 b 3 Q 7 L C Z x d W 9 0 O 1 N l Y 3 R p b 2 4 x L 0 5 T R F V I X z I w M j F f V G F i L 0 F 1 d G 9 S Z W 1 v d m V k Q 2 9 s d W 1 u c z E u e 1 V E S E V O T 1 R T V E 9 Q L D E w N z h 9 J n F 1 b 3 Q 7 L C Z x d W 9 0 O 1 N l Y 3 R p b 2 4 x L 0 5 T R F V I X z I w M j F f V G F i L 0 F 1 d G 9 S Z W 1 v d m V k Q 2 9 s d W 1 u c z E u e 1 V E S E V X U 0 h T V E 9 Q L D E w N z l 9 J n F 1 b 3 Q 7 L C Z x d W 9 0 O 1 N l Y 3 R p b 2 4 x L 0 5 T R F V I X z I w M j F f V G F i L 0 F 1 d G 9 S Z W 1 v d m V k Q 2 9 s d W 1 u c z E u e 1 V E S E V I T F R I U F J C L D E w O D B 9 J n F 1 b 3 Q 7 L C Z x d W 9 0 O 1 N l Y 3 R p b 2 4 x L 0 5 T R F V I X z I w M j F f V G F i L 0 F 1 d G 9 S Z W 1 v d m V k Q 2 9 s d W 1 u c z E u e 1 V E S E V I T F R I Q 1 R E L D E w O D F 9 J n F 1 b 3 Q 7 L C Z x d W 9 0 O 1 N l Y 3 R p b 2 4 x L 0 5 T R F V I X z I w M j F f V G F i L 0 F 1 d G 9 S Z W 1 v d m V k Q 2 9 s d W 1 u c z E u e 1 V E S E V N T l R M U F J C L D E w O D J 9 J n F 1 b 3 Q 7 L C Z x d W 9 0 O 1 N l Y 3 R p b 2 4 x L 0 5 T R F V I X z I w M j F f V G F i L 0 F 1 d G 9 S Z W 1 v d m V k Q 2 9 s d W 1 u c z E u e 1 V E S E V N T l R M Q 1 R E L D E w O D N 9 J n F 1 b 3 Q 7 L C Z x d W 9 0 O 1 N l Y 3 R p b 2 4 x L 0 5 T R F V I X z I w M j F f V G F i L 0 F 1 d G 9 S Z W 1 v d m V k Q 2 9 s d W 1 u c z E u e 1 V E S E V T V E 9 Q Q U N U L D E w O D R 9 J n F 1 b 3 Q 7 L C Z x d W 9 0 O 1 N l Y 3 R p b 2 4 x L 0 5 T R F V I X z I w M j F f V G F i L 0 F 1 d G 9 S Z W 1 v d m V k Q 2 9 s d W 1 u c z E u e 1 V E S E V X T 1 J L U F J C L D E w O D V 9 J n F 1 b 3 Q 7 L C Z x d W 9 0 O 1 N l Y 3 R p b 2 4 x L 0 5 T R F V I X z I w M j F f V G F i L 0 F 1 d G 9 S Z W 1 v d m V k Q 2 9 s d W 1 u c z E u e 1 V E S E V G T U x Z U F J C L D E w O D Z 9 J n F 1 b 3 Q 7 L C Z x d W 9 0 O 1 N l Y 3 R p b 2 4 x L 0 5 T R F V I X z I w M j F f V G F i L 0 F 1 d G 9 S Z W 1 v d m V k Q 2 9 s d W 1 u c z E u e 1 V E S E V G T U x Z Q 1 R E L D E w O D d 9 J n F 1 b 3 Q 7 L C Z x d W 9 0 O 1 N l Y 3 R p b 2 4 x L 0 5 T R F V I X z I w M j F f V G F i L 0 F 1 d G 9 S Z W 1 v d m V k Q 2 9 s d W 1 u c z E u e 1 V E S E V H R V R I V V J U L D E w O D h 9 J n F 1 b 3 Q 7 L C Z x d W 9 0 O 1 N l Y 3 R p b 2 4 x L 0 5 T R F V I X z I w M j F f V G F i L 0 F 1 d G 9 S Z W 1 v d m V k Q 2 9 s d W 1 u c z E u e 1 V E S E V X R E Z M Q k x V L D E w O D l 9 J n F 1 b 3 Q 7 L C Z x d W 9 0 O 1 N l Y 3 R p b 2 4 x L 0 5 T R F V I X z I w M j F f V G F i L 0 F 1 d G 9 S Z W 1 v d m V k Q 2 9 s d W 1 u c z E u e 1 V E S E V X R F Z P T U l U L D E w O T B 9 J n F 1 b 3 Q 7 L C Z x d W 9 0 O 1 N l Y 3 R p b 2 4 x L 0 5 T R F V I X z I w M j F f V G F i L 0 F 1 d G 9 S Z W 1 v d m V k Q 2 9 s d W 1 u c z E u e 1 V E S E V X R E N S Q U 1 Q L D E w O T F 9 J n F 1 b 3 Q 7 L C Z x d W 9 0 O 1 N l Y 3 R p b 2 4 x L 0 5 T R F V I X z I w M j F f V G F i L 0 F 1 d G 9 S Z W 1 v d m V k Q 2 9 s d W 1 u c z E u e 1 V E S E V X R F J V T k 5 Z L D E w O T J 9 J n F 1 b 3 Q 7 L C Z x d W 9 0 O 1 N l Y 3 R p b 2 4 x L 0 5 T R F V I X z I w M j F f V G F i L 0 F 1 d G 9 S Z W 1 v d m V k Q 2 9 s d W 1 u c z E u e 1 V E S E V X R F N X R U F U L D E w O T N 9 J n F 1 b 3 Q 7 L C Z x d W 9 0 O 1 N l Y 3 R p b 2 4 x L 0 5 T R F V I X z I w M j F f V G F i L 0 F 1 d G 9 S Z W 1 v d m V k Q 2 9 s d W 1 u c z E u e 1 V E S E V X R E R J Q V J S L D E w O T R 9 J n F 1 b 3 Q 7 L C Z x d W 9 0 O 1 N l Y 3 R p b 2 4 x L 0 5 T R F V I X z I w M j F f V G F i L 0 F 1 d G 9 S Z W 1 v d m V k Q 2 9 s d W 1 u c z E u e 1 V E S E V X R F l B V 0 5 T L D E w O T V 9 J n F 1 b 3 Q 7 L C Z x d W 9 0 O 1 N l Y 3 R p b 2 4 x L 0 5 T R F V I X z I w M j F f V G F i L 0 F 1 d G 9 S Z W 1 v d m V k Q 2 9 s d W 1 u c z E u e 1 V E S E V X R E Z F V k V S L D E w O T Z 9 J n F 1 b 3 Q 7 L C Z x d W 9 0 O 1 N l Y 3 R p b 2 4 x L 0 5 T R F V I X z I w M j F f V G F i L 0 F 1 d G 9 S Z W 1 v d m V k Q 2 9 s d W 1 u c z E u e 1 V E S E V X R F N M R U V Q L D E w O T d 9 J n F 1 b 3 Q 7 L C Z x d W 9 0 O 1 N l Y 3 R p b 2 4 x L 0 5 T R F V I X z I w M j F f V G F i L 0 F 1 d G 9 S Z W 1 v d m V k Q 2 9 s d W 1 u c z E u e 1 V E S E V B V k 9 J R F d E L D E w O T h 9 J n F 1 b 3 Q 7 L C Z x d W 9 0 O 1 N l Y 3 R p b 2 4 x L 0 5 T R F V I X z I w M j F f V G F i L 0 F 1 d G 9 S Z W 1 v d m V k Q 2 9 s d W 1 u c z E u e 1 V E S E V B V l d I R V J O L D E w O T l 9 J n F 1 b 3 Q 7 L C Z x d W 9 0 O 1 N l Y 3 R p b 2 4 x L 0 5 T R F V I X z I w M j F f V G F i L 0 F 1 d G 9 S Z W 1 v d m V k Q 2 9 s d W 1 u c z E u e 1 V E S E V B V l d Q T l J M L D E x M D B 9 J n F 1 b 3 Q 7 L C Z x d W 9 0 O 1 N l Y 3 R p b 2 4 x L 0 5 T R F V I X z I w M j F f V G F i L 0 F 1 d G 9 S Z W 1 v d m V k Q 2 9 s d W 1 u c z E u e 1 V E S E V B V l d P V E h S L D E x M D F 9 J n F 1 b 3 Q 7 L C Z x d W 9 0 O 1 N l Y 3 R p b 2 4 x L 0 5 T R F V I X z I w M j F f V G F i L 0 F 1 d G 9 S Z W 1 v d m V k Q 2 9 s d W 1 u c z E u e 1 V E S E F U S U 1 F V V N F L D E x M D J 9 J n F 1 b 3 Q 7 L C Z x d W 9 0 O 1 N l Y 3 R p b 2 4 x L 0 5 T R F V I X z I w M j F f V G F i L 0 F 1 d G 9 S Z W 1 v d m V k Q 2 9 s d W 1 u c z E u e 1 V E S E F U S U 1 F R 0 V U L D E x M D N 9 J n F 1 b 3 Q 7 L C Z x d W 9 0 O 1 N l Y 3 R p b 2 4 x L 0 5 T R F V I X z I w M j F f V G F i L 0 F 1 d G 9 S Z W 1 v d m V k Q 2 9 s d W 1 u c z E u e 1 V E S E F M U k d B T V R T L D E x M D R 9 J n F 1 b 3 Q 7 L C Z x d W 9 0 O 1 N l Y 3 R p b 2 4 x L 0 5 T R F V I X z I w M j F f V G F i L 0 F 1 d G 9 S Z W 1 v d m V k Q 2 9 s d W 1 u c z E u e 1 V E S E F X Q U 5 U Q k F E L D E x M D V 9 J n F 1 b 3 Q 7 L C Z x d W 9 0 O 1 N l Y 3 R p b 2 4 x L 0 5 T R F V I X z I w M j F f V G F i L 0 F 1 d G 9 S Z W 1 v d m V k Q 2 9 s d W 1 u c z E u e 1 V E S E F T V F J V U k d F L D E x M D Z 9 J n F 1 b 3 Q 7 L C Z x d W 9 0 O 1 N l Y 3 R p b 2 4 x L 0 5 T R F V I X z I w M j F f V G F i L 0 F 1 d G 9 S Z W 1 v d m V k Q 2 9 s d W 1 u c z E u e 1 V E S E F O R U V E T U 9 S L D E x M D d 9 J n F 1 b 3 Q 7 L C Z x d W 9 0 O 1 N l Y 3 R p b 2 4 x L 0 5 T R F V I X z I w M j F f V G F i L 0 F 1 d G 9 S Z W 1 v d m V k Q 2 9 s d W 1 u c z E u e 1 V E S E F M R V N T R U Z G L D E x M D h 9 J n F 1 b 3 Q 7 L C Z x d W 9 0 O 1 N l Y 3 R p b 2 4 x L 0 5 T R F V I X z I w M j F f V G F i L 0 F 1 d G 9 S Z W 1 v d m V k Q 2 9 s d W 1 u c z E u e 1 V E S E F U U l l T V E 9 Q L D E x M D l 9 J n F 1 b 3 Q 7 L C Z x d W 9 0 O 1 N l Y 3 R p b 2 4 x L 0 5 T R F V I X z I w M j F f V G F i L 0 F 1 d G 9 S Z W 1 v d m V k Q 2 9 s d W 1 u c z E u e 1 V E S E F O T 1 R T V E 9 Q L D E x M T B 9 J n F 1 b 3 Q 7 L C Z x d W 9 0 O 1 N l Y 3 R p b 2 4 x L 0 5 T R F V I X z I w M j F f V G F i L 0 F 1 d G 9 S Z W 1 v d m V k Q 2 9 s d W 1 u c z E u e 1 V E S E F X U 0 h T V E 9 Q L D E x M T F 9 J n F 1 b 3 Q 7 L C Z x d W 9 0 O 1 N l Y 3 R p b 2 4 x L 0 5 T R F V I X z I w M j F f V G F i L 0 F 1 d G 9 S Z W 1 v d m V k Q 2 9 s d W 1 u c z E u e 1 V E S E F I T F R I U F J C L D E x M T J 9 J n F 1 b 3 Q 7 L C Z x d W 9 0 O 1 N l Y 3 R p b 2 4 x L 0 5 T R F V I X z I w M j F f V G F i L 0 F 1 d G 9 S Z W 1 v d m V k Q 2 9 s d W 1 u c z E u e 1 V E S E F I T F R I Q 1 R E L D E x M T N 9 J n F 1 b 3 Q 7 L C Z x d W 9 0 O 1 N l Y 3 R p b 2 4 x L 0 5 T R F V I X z I w M j F f V G F i L 0 F 1 d G 9 S Z W 1 v d m V k Q 2 9 s d W 1 u c z E u e 1 V E S E F N T l R M U F J C L D E x M T R 9 J n F 1 b 3 Q 7 L C Z x d W 9 0 O 1 N l Y 3 R p b 2 4 x L 0 5 T R F V I X z I w M j F f V G F i L 0 F 1 d G 9 S Z W 1 v d m V k Q 2 9 s d W 1 u c z E u e 1 V E S E F N T l R M Q 1 R E L D E x M T V 9 J n F 1 b 3 Q 7 L C Z x d W 9 0 O 1 N l Y 3 R p b 2 4 x L 0 5 T R F V I X z I w M j F f V G F i L 0 F 1 d G 9 S Z W 1 v d m V k Q 2 9 s d W 1 u c z E u e 1 V E S E F T V E 9 Q Q U N U L D E x M T Z 9 J n F 1 b 3 Q 7 L C Z x d W 9 0 O 1 N l Y 3 R p b 2 4 x L 0 5 T R F V I X z I w M j F f V G F i L 0 F 1 d G 9 S Z W 1 v d m V k Q 2 9 s d W 1 u c z E u e 1 V E S E F X T 1 J L U F J C L D E x M T d 9 J n F 1 b 3 Q 7 L C Z x d W 9 0 O 1 N l Y 3 R p b 2 4 x L 0 5 T R F V I X z I w M j F f V G F i L 0 F 1 d G 9 S Z W 1 v d m V k Q 2 9 s d W 1 u c z E u e 1 V E S E F G T U x Z U F J C L D E x M T h 9 J n F 1 b 3 Q 7 L C Z x d W 9 0 O 1 N l Y 3 R p b 2 4 x L 0 5 T R F V I X z I w M j F f V G F i L 0 F 1 d G 9 S Z W 1 v d m V k Q 2 9 s d W 1 u c z E u e 1 V E S E F G T U x Z Q 1 R E L D E x M T l 9 J n F 1 b 3 Q 7 L C Z x d W 9 0 O 1 N l Y 3 R p b 2 4 x L 0 5 T R F V I X z I w M j F f V G F i L 0 F 1 d G 9 S Z W 1 v d m V k Q 2 9 s d W 1 u c z E u e 1 V E S E F H R V R I V V J U L D E x M j B 9 J n F 1 b 3 Q 7 L C Z x d W 9 0 O 1 N l Y 3 R p b 2 4 x L 0 5 T R F V I X z I w M j F f V G F i L 0 F 1 d G 9 S Z W 1 v d m V k Q 2 9 s d W 1 u c z E u e 1 V E S U 5 U S U 1 F V V N F L D E x M j F 9 J n F 1 b 3 Q 7 L C Z x d W 9 0 O 1 N l Y 3 R p b 2 4 x L 0 5 T R F V I X z I w M j F f V G F i L 0 F 1 d G 9 S Z W 1 v d m V k Q 2 9 s d W 1 u c z E u e 1 V E S U 5 U S U 1 F R 0 V U L D E x M j J 9 J n F 1 b 3 Q 7 L C Z x d W 9 0 O 1 N l Y 3 R p b 2 4 x L 0 5 T R F V I X z I w M j F f V G F i L 0 F 1 d G 9 S Z W 1 v d m V k Q 2 9 s d W 1 u c z E u e 1 V E S U 5 M U k d B T V R T L D E x M j N 9 J n F 1 b 3 Q 7 L C Z x d W 9 0 O 1 N l Y 3 R p b 2 4 x L 0 5 T R F V I X z I w M j F f V G F i L 0 F 1 d G 9 S Z W 1 v d m V k Q 2 9 s d W 1 u c z E u e 1 V E S U 5 X Q U 5 U Q k F E L D E x M j R 9 J n F 1 b 3 Q 7 L C Z x d W 9 0 O 1 N l Y 3 R p b 2 4 x L 0 5 T R F V I X z I w M j F f V G F i L 0 F 1 d G 9 S Z W 1 v d m V k Q 2 9 s d W 1 u c z E u e 1 V E S U 5 T V F J V U k d F L D E x M j V 9 J n F 1 b 3 Q 7 L C Z x d W 9 0 O 1 N l Y 3 R p b 2 4 x L 0 5 T R F V I X z I w M j F f V G F i L 0 F 1 d G 9 S Z W 1 v d m V k Q 2 9 s d W 1 u c z E u e 1 V E S U 5 O R U V E T U 9 S L D E x M j Z 9 J n F 1 b 3 Q 7 L C Z x d W 9 0 O 1 N l Y 3 R p b 2 4 x L 0 5 T R F V I X z I w M j F f V G F i L 0 F 1 d G 9 S Z W 1 v d m V k Q 2 9 s d W 1 u c z E u e 1 V E S U 5 M R V N T R U Z G L D E x M j d 9 J n F 1 b 3 Q 7 L C Z x d W 9 0 O 1 N l Y 3 R p b 2 4 x L 0 5 T R F V I X z I w M j F f V G F i L 0 F 1 d G 9 S Z W 1 v d m V k Q 2 9 s d W 1 u c z E u e 1 V E S U 5 U U l l T V E 9 Q L D E x M j h 9 J n F 1 b 3 Q 7 L C Z x d W 9 0 O 1 N l Y 3 R p b 2 4 x L 0 5 T R F V I X z I w M j F f V G F i L 0 F 1 d G 9 S Z W 1 v d m V k Q 2 9 s d W 1 u c z E u e 1 V E S U 5 O T 1 R T V E 9 Q L D E x M j l 9 J n F 1 b 3 Q 7 L C Z x d W 9 0 O 1 N l Y 3 R p b 2 4 x L 0 5 T R F V I X z I w M j F f V G F i L 0 F 1 d G 9 S Z W 1 v d m V k Q 2 9 s d W 1 u c z E u e 1 V E S U 5 X U 0 h T V E 9 Q L D E x M z B 9 J n F 1 b 3 Q 7 L C Z x d W 9 0 O 1 N l Y 3 R p b 2 4 x L 0 5 T R F V I X z I w M j F f V G F i L 0 F 1 d G 9 S Z W 1 v d m V k Q 2 9 s d W 1 u c z E u e 1 V E S U 5 I T F R I U F J C L D E x M z F 9 J n F 1 b 3 Q 7 L C Z x d W 9 0 O 1 N l Y 3 R p b 2 4 x L 0 5 T R F V I X z I w M j F f V G F i L 0 F 1 d G 9 S Z W 1 v d m V k Q 2 9 s d W 1 u c z E u e 1 V E S U 5 I T F R I Q 1 R E L D E x M z J 9 J n F 1 b 3 Q 7 L C Z x d W 9 0 O 1 N l Y 3 R p b 2 4 x L 0 5 T R F V I X z I w M j F f V G F i L 0 F 1 d G 9 S Z W 1 v d m V k Q 2 9 s d W 1 u c z E u e 1 V E S U 5 N T l R M U F J C L D E x M z N 9 J n F 1 b 3 Q 7 L C Z x d W 9 0 O 1 N l Y 3 R p b 2 4 x L 0 5 T R F V I X z I w M j F f V G F i L 0 F 1 d G 9 S Z W 1 v d m V k Q 2 9 s d W 1 u c z E u e 1 V E S U 5 N T l R M Q 1 R E L D E x M z R 9 J n F 1 b 3 Q 7 L C Z x d W 9 0 O 1 N l Y 3 R p b 2 4 x L 0 5 T R F V I X z I w M j F f V G F i L 0 F 1 d G 9 S Z W 1 v d m V k Q 2 9 s d W 1 u c z E u e 1 V E S U 5 T V E 9 Q Q U N U L D E x M z V 9 J n F 1 b 3 Q 7 L C Z x d W 9 0 O 1 N l Y 3 R p b 2 4 x L 0 5 T R F V I X z I w M j F f V G F i L 0 F 1 d G 9 S Z W 1 v d m V k Q 2 9 s d W 1 u c z E u e 1 V E S U 5 X T 1 J L U F J C L D E x M z Z 9 J n F 1 b 3 Q 7 L C Z x d W 9 0 O 1 N l Y 3 R p b 2 4 x L 0 5 T R F V I X z I w M j F f V G F i L 0 F 1 d G 9 S Z W 1 v d m V k Q 2 9 s d W 1 u c z E u e 1 V E S U 5 G T U x Z U F J C L D E x M z d 9 J n F 1 b 3 Q 7 L C Z x d W 9 0 O 1 N l Y 3 R p b 2 4 x L 0 5 T R F V I X z I w M j F f V G F i L 0 F 1 d G 9 S Z W 1 v d m V k Q 2 9 s d W 1 u c z E u e 1 V E S U 5 G T U x Z Q 1 R E L D E x M z h 9 J n F 1 b 3 Q 7 L C Z x d W 9 0 O 1 N l Y 3 R p b 2 4 x L 0 5 T R F V I X z I w M j F f V G F i L 0 F 1 d G 9 S Z W 1 v d m V k Q 2 9 s d W 1 u c z E u e 1 V E S U 5 H R V R I V V J U L D E x M z l 9 J n F 1 b 3 Q 7 L C Z x d W 9 0 O 1 N l Y 3 R p b 2 4 x L 0 5 T R F V I X z I w M j F f V G F i L 0 F 1 d G 9 S Z W 1 v d m V k Q 2 9 s d W 1 u c z E u e 1 V E T U V U S U 1 F V V N F L D E x N D B 9 J n F 1 b 3 Q 7 L C Z x d W 9 0 O 1 N l Y 3 R p b 2 4 x L 0 5 T R F V I X z I w M j F f V G F i L 0 F 1 d G 9 S Z W 1 v d m V k Q 2 9 s d W 1 u c z E u e 1 V E T U V U S U 1 F R 0 V U L D E x N D F 9 J n F 1 b 3 Q 7 L C Z x d W 9 0 O 1 N l Y 3 R p b 2 4 x L 0 5 T R F V I X z I w M j F f V G F i L 0 F 1 d G 9 S Z W 1 v d m V k Q 2 9 s d W 1 u c z E u e 1 V E T U V M U k d B T V R T L D E x N D J 9 J n F 1 b 3 Q 7 L C Z x d W 9 0 O 1 N l Y 3 R p b 2 4 x L 0 5 T R F V I X z I w M j F f V G F i L 0 F 1 d G 9 S Z W 1 v d m V k Q 2 9 s d W 1 u c z E u e 1 V E T U V X Q U 5 U Q k F E L D E x N D N 9 J n F 1 b 3 Q 7 L C Z x d W 9 0 O 1 N l Y 3 R p b 2 4 x L 0 5 T R F V I X z I w M j F f V G F i L 0 F 1 d G 9 S Z W 1 v d m V k Q 2 9 s d W 1 u c z E u e 1 V E T U V T V F J V U k d F L D E x N D R 9 J n F 1 b 3 Q 7 L C Z x d W 9 0 O 1 N l Y 3 R p b 2 4 x L 0 5 T R F V I X z I w M j F f V G F i L 0 F 1 d G 9 S Z W 1 v d m V k Q 2 9 s d W 1 u c z E u e 1 V E T U V O R U V E T U 9 S L D E x N D V 9 J n F 1 b 3 Q 7 L C Z x d W 9 0 O 1 N l Y 3 R p b 2 4 x L 0 5 T R F V I X z I w M j F f V G F i L 0 F 1 d G 9 S Z W 1 v d m V k Q 2 9 s d W 1 u c z E u e 1 V E T U V M R V N T R U Z G L D E x N D Z 9 J n F 1 b 3 Q 7 L C Z x d W 9 0 O 1 N l Y 3 R p b 2 4 x L 0 5 T R F V I X z I w M j F f V G F i L 0 F 1 d G 9 S Z W 1 v d m V k Q 2 9 s d W 1 u c z E u e 1 V E T U V U U l l T V E 9 Q L D E x N D d 9 J n F 1 b 3 Q 7 L C Z x d W 9 0 O 1 N l Y 3 R p b 2 4 x L 0 5 T R F V I X z I w M j F f V G F i L 0 F 1 d G 9 S Z W 1 v d m V k Q 2 9 s d W 1 u c z E u e 1 V E T U V O T 1 R T V E 9 Q L D E x N D h 9 J n F 1 b 3 Q 7 L C Z x d W 9 0 O 1 N l Y 3 R p b 2 4 x L 0 5 T R F V I X z I w M j F f V G F i L 0 F 1 d G 9 S Z W 1 v d m V k Q 2 9 s d W 1 u c z E u e 1 V E T U V X U 0 h T V E 9 Q L D E x N D l 9 J n F 1 b 3 Q 7 L C Z x d W 9 0 O 1 N l Y 3 R p b 2 4 x L 0 5 T R F V I X z I w M j F f V G F i L 0 F 1 d G 9 S Z W 1 v d m V k Q 2 9 s d W 1 u c z E u e 1 V E T U V I T F R I U F J C L D E x N T B 9 J n F 1 b 3 Q 7 L C Z x d W 9 0 O 1 N l Y 3 R p b 2 4 x L 0 5 T R F V I X z I w M j F f V G F i L 0 F 1 d G 9 S Z W 1 v d m V k Q 2 9 s d W 1 u c z E u e 1 V E T U V I T F R I Q 1 R E L D E x N T F 9 J n F 1 b 3 Q 7 L C Z x d W 9 0 O 1 N l Y 3 R p b 2 4 x L 0 5 T R F V I X z I w M j F f V G F i L 0 F 1 d G 9 S Z W 1 v d m V k Q 2 9 s d W 1 u c z E u e 1 V E T U V N T l R M U F J C L D E x N T J 9 J n F 1 b 3 Q 7 L C Z x d W 9 0 O 1 N l Y 3 R p b 2 4 x L 0 5 T R F V I X z I w M j F f V G F i L 0 F 1 d G 9 S Z W 1 v d m V k Q 2 9 s d W 1 u c z E u e 1 V E T U V N T l R M Q 1 R E L D E x N T N 9 J n F 1 b 3 Q 7 L C Z x d W 9 0 O 1 N l Y 3 R p b 2 4 x L 0 5 T R F V I X z I w M j F f V G F i L 0 F 1 d G 9 S Z W 1 v d m V k Q 2 9 s d W 1 u c z E u e 1 V E T U V T V E 9 Q Q U N U L D E x N T R 9 J n F 1 b 3 Q 7 L C Z x d W 9 0 O 1 N l Y 3 R p b 2 4 x L 0 5 T R F V I X z I w M j F f V G F i L 0 F 1 d G 9 S Z W 1 v d m V k Q 2 9 s d W 1 u c z E u e 1 V E T U V X T 1 J L U F J C L D E x N T V 9 J n F 1 b 3 Q 7 L C Z x d W 9 0 O 1 N l Y 3 R p b 2 4 x L 0 5 T R F V I X z I w M j F f V G F i L 0 F 1 d G 9 S Z W 1 v d m V k Q 2 9 s d W 1 u c z E u e 1 V E T U V G T U x Z U F J C L D E x N T Z 9 J n F 1 b 3 Q 7 L C Z x d W 9 0 O 1 N l Y 3 R p b 2 4 x L 0 5 T R F V I X z I w M j F f V G F i L 0 F 1 d G 9 S Z W 1 v d m V k Q 2 9 s d W 1 u c z E u e 1 V E T U V G T U x Z Q 1 R E L D E x N T d 9 J n F 1 b 3 Q 7 L C Z x d W 9 0 O 1 N l Y 3 R p b 2 4 x L 0 5 T R F V I X z I w M j F f V G F i L 0 F 1 d G 9 S Z W 1 v d m V k Q 2 9 s d W 1 u c z E u e 1 V E T U V H R V R I V V J U L D E x N T h 9 J n F 1 b 3 Q 7 L C Z x d W 9 0 O 1 N l Y 3 R p b 2 4 x L 0 5 T R F V I X z I w M j F f V G F i L 0 F 1 d G 9 S Z W 1 v d m V k Q 2 9 s d W 1 u c z E u e 1 V E T U V X R E Z M Q k x V L D E x N T l 9 J n F 1 b 3 Q 7 L C Z x d W 9 0 O 1 N l Y 3 R p b 2 4 x L 0 5 T R F V I X z I w M j F f V G F i L 0 F 1 d G 9 S Z W 1 v d m V k Q 2 9 s d W 1 u c z E u e 1 V E T U V X R F R J U k V E L D E x N j B 9 J n F 1 b 3 Q 7 L C Z x d W 9 0 O 1 N l Y 3 R p b 2 4 x L 0 5 T R F V I X z I w M j F f V G F i L 0 F 1 d G 9 S Z W 1 v d m V k Q 2 9 s d W 1 u c z E u e 1 V E T U V X R E R S R U F N L D E x N j F 9 J n F 1 b 3 Q 7 L C Z x d W 9 0 O 1 N l Y 3 R p b 2 4 x L 0 5 T R F V I X z I w M j F f V G F i L 0 F 1 d G 9 S Z W 1 v d m V k Q 2 9 s d W 1 u c z E u e 1 V E T U V X R F N M R U V Q L D E x N j J 9 J n F 1 b 3 Q 7 L C Z x d W 9 0 O 1 N l Y 3 R p b 2 4 x L 0 5 T R F V I X z I w M j F f V G F i L 0 F 1 d G 9 S Z W 1 v d m V k Q 2 9 s d W 1 u c z E u e 1 V E T U V X R E h O R 1 J Z L D E x N j N 9 J n F 1 b 3 Q 7 L C Z x d W 9 0 O 1 N l Y 3 R p b 2 4 x L 0 5 T R F V I X z I w M j F f V G F i L 0 F 1 d G 9 S Z W 1 v d m V k Q 2 9 s d W 1 u c z E u e 1 V E T U V X R F N J V F N U L D E x N j R 9 J n F 1 b 3 Q 7 L C Z x d W 9 0 O 1 N l Y 3 R p b 2 4 x L 0 5 T R F V I X z I w M j F f V G F i L 0 F 1 d G 9 S Z W 1 v d m V k Q 2 9 s d W 1 u c z E u e 1 V E T U V B V k 9 J R F d E L D E x N j V 9 J n F 1 b 3 Q 7 L C Z x d W 9 0 O 1 N l Y 3 R p b 2 4 x L 0 5 T R F V I X z I w M j F f V G F i L 0 F 1 d G 9 S Z W 1 v d m V k Q 2 9 s d W 1 u c z E u e 1 V E T U V B V l d N R V R I L D E x N j Z 9 J n F 1 b 3 Q 7 L C Z x d W 9 0 O 1 N l Y 3 R p b 2 4 x L 0 5 T R F V I X z I w M j F f V G F i L 0 F 1 d G 9 S Z W 1 v d m V k Q 2 9 s d W 1 u c z E u e 1 V E T U V B V l d D T 0 N O L D E x N j d 9 J n F 1 b 3 Q 7 L C Z x d W 9 0 O 1 N l Y 3 R p b 2 4 x L 0 5 T R F V I X z I w M j F f V G F i L 0 F 1 d G 9 S Z W 1 v d m V k Q 2 9 s d W 1 u c z E u e 1 V E T U V B V l d T V E l N L D E x N j h 9 J n F 1 b 3 Q 7 L C Z x d W 9 0 O 1 N l Y 3 R p b 2 4 x L 0 5 T R F V I X z I w M j F f V G F i L 0 F 1 d G 9 S Z W 1 v d m V k Q 2 9 s d W 1 u c z E u e 1 V E T U V B V l d P V E h S L D E x N j l 9 J n F 1 b 3 Q 7 L C Z x d W 9 0 O 1 N l Y 3 R p b 2 4 x L 0 5 T R F V I X z I w M j F f V G F i L 0 F 1 d G 9 S Z W 1 v d m V k Q 2 9 s d W 1 u c z E u e 1 V E U F J U S U 1 F V V N F L D E x N z B 9 J n F 1 b 3 Q 7 L C Z x d W 9 0 O 1 N l Y 3 R p b 2 4 x L 0 5 T R F V I X z I w M j F f V G F i L 0 F 1 d G 9 S Z W 1 v d m V k Q 2 9 s d W 1 u c z E u e 1 V E U F J U S U 1 F R 0 V U L D E x N z F 9 J n F 1 b 3 Q 7 L C Z x d W 9 0 O 1 N l Y 3 R p b 2 4 x L 0 5 T R F V I X z I w M j F f V G F i L 0 F 1 d G 9 S Z W 1 v d m V k Q 2 9 s d W 1 u c z E u e 1 V E U F J M U k d B T V R T L D E x N z J 9 J n F 1 b 3 Q 7 L C Z x d W 9 0 O 1 N l Y 3 R p b 2 4 x L 0 5 T R F V I X z I w M j F f V G F i L 0 F 1 d G 9 S Z W 1 v d m V k Q 2 9 s d W 1 u c z E u e 1 V E U F J X Q U 5 U Q k F E L D E x N z N 9 J n F 1 b 3 Q 7 L C Z x d W 9 0 O 1 N l Y 3 R p b 2 4 x L 0 5 T R F V I X z I w M j F f V G F i L 0 F 1 d G 9 S Z W 1 v d m V k Q 2 9 s d W 1 u c z E u e 1 V E U F J T V F J V U k d F L D E x N z R 9 J n F 1 b 3 Q 7 L C Z x d W 9 0 O 1 N l Y 3 R p b 2 4 x L 0 5 T R F V I X z I w M j F f V G F i L 0 F 1 d G 9 S Z W 1 v d m V k Q 2 9 s d W 1 u c z E u e 1 V E U F J O R U V E T U 9 S L D E x N z V 9 J n F 1 b 3 Q 7 L C Z x d W 9 0 O 1 N l Y 3 R p b 2 4 x L 0 5 T R F V I X z I w M j F f V G F i L 0 F 1 d G 9 S Z W 1 v d m V k Q 2 9 s d W 1 u c z E u e 1 V E U F J M R V N T R U Z G L D E x N z Z 9 J n F 1 b 3 Q 7 L C Z x d W 9 0 O 1 N l Y 3 R p b 2 4 x L 0 5 T R F V I X z I w M j F f V G F i L 0 F 1 d G 9 S Z W 1 v d m V k Q 2 9 s d W 1 u c z E u e 1 V E U F J U U l l T V E 9 Q L D E x N z d 9 J n F 1 b 3 Q 7 L C Z x d W 9 0 O 1 N l Y 3 R p b 2 4 x L 0 5 T R F V I X z I w M j F f V G F i L 0 F 1 d G 9 S Z W 1 v d m V k Q 2 9 s d W 1 u c z E u e 1 V E U F J O T 1 R T V E 9 Q L D E x N z h 9 J n F 1 b 3 Q 7 L C Z x d W 9 0 O 1 N l Y 3 R p b 2 4 x L 0 5 T R F V I X z I w M j F f V G F i L 0 F 1 d G 9 S Z W 1 v d m V k Q 2 9 s d W 1 u c z E u e 1 V E U F J X U 0 h T V E 9 Q L D E x N z l 9 J n F 1 b 3 Q 7 L C Z x d W 9 0 O 1 N l Y 3 R p b 2 4 x L 0 5 T R F V I X z I w M j F f V G F i L 0 F 1 d G 9 S Z W 1 v d m V k Q 2 9 s d W 1 u c z E u e 1 V E U F J I T F R I U F J C L D E x O D B 9 J n F 1 b 3 Q 7 L C Z x d W 9 0 O 1 N l Y 3 R p b 2 4 x L 0 5 T R F V I X z I w M j F f V G F i L 0 F 1 d G 9 S Z W 1 v d m V k Q 2 9 s d W 1 u c z E u e 1 V E U F J I T F R I Q 1 R E L D E x O D F 9 J n F 1 b 3 Q 7 L C Z x d W 9 0 O 1 N l Y 3 R p b 2 4 x L 0 5 T R F V I X z I w M j F f V G F i L 0 F 1 d G 9 S Z W 1 v d m V k Q 2 9 s d W 1 u c z E u e 1 V E U F J N T l R M U F J C L D E x O D J 9 J n F 1 b 3 Q 7 L C Z x d W 9 0 O 1 N l Y 3 R p b 2 4 x L 0 5 T R F V I X z I w M j F f V G F i L 0 F 1 d G 9 S Z W 1 v d m V k Q 2 9 s d W 1 u c z E u e 1 V E U F J N T l R M Q 1 R E L D E x O D N 9 J n F 1 b 3 Q 7 L C Z x d W 9 0 O 1 N l Y 3 R p b 2 4 x L 0 5 T R F V I X z I w M j F f V G F i L 0 F 1 d G 9 S Z W 1 v d m V k Q 2 9 s d W 1 u c z E u e 1 V E U F J T V E 9 Q Q U N U L D E x O D R 9 J n F 1 b 3 Q 7 L C Z x d W 9 0 O 1 N l Y 3 R p b 2 4 x L 0 5 T R F V I X z I w M j F f V G F i L 0 F 1 d G 9 S Z W 1 v d m V k Q 2 9 s d W 1 u c z E u e 1 V E U F J X T 1 J L U F J C L D E x O D V 9 J n F 1 b 3 Q 7 L C Z x d W 9 0 O 1 N l Y 3 R p b 2 4 x L 0 5 T R F V I X z I w M j F f V G F i L 0 F 1 d G 9 S Z W 1 v d m V k Q 2 9 s d W 1 u c z E u e 1 V E U F J G T U x Z U F J C L D E x O D Z 9 J n F 1 b 3 Q 7 L C Z x d W 9 0 O 1 N l Y 3 R p b 2 4 x L 0 5 T R F V I X z I w M j F f V G F i L 0 F 1 d G 9 S Z W 1 v d m V k Q 2 9 s d W 1 u c z E u e 1 V E U F J G T U x Z Q 1 R E L D E x O D d 9 J n F 1 b 3 Q 7 L C Z x d W 9 0 O 1 N l Y 3 R p b 2 4 x L 0 5 T R F V I X z I w M j F f V G F i L 0 F 1 d G 9 S Z W 1 v d m V k Q 2 9 s d W 1 u c z E u e 1 V E U F J H R V R I V V J U L D E x O D h 9 J n F 1 b 3 Q 7 L C Z x d W 9 0 O 1 N l Y 3 R p b 2 4 x L 0 5 T R F V I X z I w M j F f V G F i L 0 F 1 d G 9 S Z W 1 v d m V k Q 2 9 s d W 1 u c z E u e 1 V E U F J X R E Z M Q k x V L D E x O D l 9 J n F 1 b 3 Q 7 L C Z x d W 9 0 O 1 N l Y 3 R p b 2 4 x L 0 5 T R F V I X z I w M j F f V G F i L 0 F 1 d G 9 S Z W 1 v d m V k Q 2 9 s d W 1 u c z E u e 1 V E U F J X R F Z P T U l U L D E x O T B 9 J n F 1 b 3 Q 7 L C Z x d W 9 0 O 1 N l Y 3 R p b 2 4 x L 0 5 T R F V I X z I w M j F f V G F i L 0 F 1 d G 9 S Z W 1 v d m V k Q 2 9 s d W 1 u c z E u e 1 V E U F J X R E N S Q U 1 Q L D E x O T F 9 J n F 1 b 3 Q 7 L C Z x d W 9 0 O 1 N l Y 3 R p b 2 4 x L 0 5 T R F V I X z I w M j F f V G F i L 0 F 1 d G 9 S Z W 1 v d m V k Q 2 9 s d W 1 u c z E u e 1 V E U F J X R F J V T k 5 Z L D E x O T J 9 J n F 1 b 3 Q 7 L C Z x d W 9 0 O 1 N l Y 3 R p b 2 4 x L 0 5 T R F V I X z I w M j F f V G F i L 0 F 1 d G 9 S Z W 1 v d m V k Q 2 9 s d W 1 u c z E u e 1 V E U F J X R F N X R U F U L D E x O T N 9 J n F 1 b 3 Q 7 L C Z x d W 9 0 O 1 N l Y 3 R p b 2 4 x L 0 5 T R F V I X z I w M j F f V G F i L 0 F 1 d G 9 S Z W 1 v d m V k Q 2 9 s d W 1 u c z E u e 1 V E U F J X R E R J Q V J S L D E x O T R 9 J n F 1 b 3 Q 7 L C Z x d W 9 0 O 1 N l Y 3 R p b 2 4 x L 0 5 T R F V I X z I w M j F f V G F i L 0 F 1 d G 9 S Z W 1 v d m V k Q 2 9 s d W 1 u c z E u e 1 V E U F J X R F l B V 0 5 T L D E x O T V 9 J n F 1 b 3 Q 7 L C Z x d W 9 0 O 1 N l Y 3 R p b 2 4 x L 0 5 T R F V I X z I w M j F f V G F i L 0 F 1 d G 9 S Z W 1 v d m V k Q 2 9 s d W 1 u c z E u e 1 V E U F J X R E Z F V k V S L D E x O T Z 9 J n F 1 b 3 Q 7 L C Z x d W 9 0 O 1 N l Y 3 R p b 2 4 x L 0 5 T R F V I X z I w M j F f V G F i L 0 F 1 d G 9 S Z W 1 v d m V k Q 2 9 s d W 1 u c z E u e 1 V E U F J X R F N M R U V Q L D E x O T d 9 J n F 1 b 3 Q 7 L C Z x d W 9 0 O 1 N l Y 3 R p b 2 4 x L 0 5 T R F V I X z I w M j F f V G F i L 0 F 1 d G 9 S Z W 1 v d m V k Q 2 9 s d W 1 u c z E u e 1 V E U F J B V k 9 J R F d E L D E x O T h 9 J n F 1 b 3 Q 7 L C Z x d W 9 0 O 1 N l Y 3 R p b 2 4 x L 0 5 T R F V I X z I w M j F f V G F i L 0 F 1 d G 9 S Z W 1 v d m V k Q 2 9 s d W 1 u c z E u e 1 V E U F J B V l d Q T l J M L D E x O T l 9 J n F 1 b 3 Q 7 L C Z x d W 9 0 O 1 N l Y 3 R p b 2 4 x L 0 5 T R F V I X z I w M j F f V G F i L 0 F 1 d G 9 S Z W 1 v d m V k Q 2 9 s d W 1 u c z E u e 1 V E U F J B V l d I R V J O L D E y M D B 9 J n F 1 b 3 Q 7 L C Z x d W 9 0 O 1 N l Y 3 R p b 2 4 x L 0 5 T R F V I X z I w M j F f V G F i L 0 F 1 d G 9 S Z W 1 v d m V k Q 2 9 s d W 1 u c z E u e 1 V E U F J B V l d P V E h S L D E y M D F 9 J n F 1 b 3 Q 7 L C Z x d W 9 0 O 1 N l Y 3 R p b 2 4 x L 0 5 T R F V I X z I w M j F f V G F i L 0 F 1 d G 9 S Z W 1 v d m V k Q 2 9 s d W 1 u c z E u e 1 V E V F J U S U 1 F V V N F L D E y M D J 9 J n F 1 b 3 Q 7 L C Z x d W 9 0 O 1 N l Y 3 R p b 2 4 x L 0 5 T R F V I X z I w M j F f V G F i L 0 F 1 d G 9 S Z W 1 v d m V k Q 2 9 s d W 1 u c z E u e 1 V E V F J U S U 1 F R 0 V U L D E y M D N 9 J n F 1 b 3 Q 7 L C Z x d W 9 0 O 1 N l Y 3 R p b 2 4 x L 0 5 T R F V I X z I w M j F f V G F i L 0 F 1 d G 9 S Z W 1 v d m V k Q 2 9 s d W 1 u c z E u e 1 V E V F J M U k d B T V R T L D E y M D R 9 J n F 1 b 3 Q 7 L C Z x d W 9 0 O 1 N l Y 3 R p b 2 4 x L 0 5 T R F V I X z I w M j F f V G F i L 0 F 1 d G 9 S Z W 1 v d m V k Q 2 9 s d W 1 u c z E u e 1 V E V F J X Q U 5 U Q k F E L D E y M D V 9 J n F 1 b 3 Q 7 L C Z x d W 9 0 O 1 N l Y 3 R p b 2 4 x L 0 5 T R F V I X z I w M j F f V G F i L 0 F 1 d G 9 S Z W 1 v d m V k Q 2 9 s d W 1 u c z E u e 1 V E V F J T V F J V U k d F L D E y M D Z 9 J n F 1 b 3 Q 7 L C Z x d W 9 0 O 1 N l Y 3 R p b 2 4 x L 0 5 T R F V I X z I w M j F f V G F i L 0 F 1 d G 9 S Z W 1 v d m V k Q 2 9 s d W 1 u c z E u e 1 V E V F J O R U V E T U 9 S L D E y M D d 9 J n F 1 b 3 Q 7 L C Z x d W 9 0 O 1 N l Y 3 R p b 2 4 x L 0 5 T R F V I X z I w M j F f V G F i L 0 F 1 d G 9 S Z W 1 v d m V k Q 2 9 s d W 1 u c z E u e 1 V E V F J M R V N T R U Z G L D E y M D h 9 J n F 1 b 3 Q 7 L C Z x d W 9 0 O 1 N l Y 3 R p b 2 4 x L 0 5 T R F V I X z I w M j F f V G F i L 0 F 1 d G 9 S Z W 1 v d m V k Q 2 9 s d W 1 u c z E u e 1 V E V F J U U l l T V E 9 Q L D E y M D l 9 J n F 1 b 3 Q 7 L C Z x d W 9 0 O 1 N l Y 3 R p b 2 4 x L 0 5 T R F V I X z I w M j F f V G F i L 0 F 1 d G 9 S Z W 1 v d m V k Q 2 9 s d W 1 u c z E u e 1 V E V F J O T 1 R T V E 9 Q L D E y M T B 9 J n F 1 b 3 Q 7 L C Z x d W 9 0 O 1 N l Y 3 R p b 2 4 x L 0 5 T R F V I X z I w M j F f V G F i L 0 F 1 d G 9 S Z W 1 v d m V k Q 2 9 s d W 1 u c z E u e 1 V E V F J X U 0 h T V E 9 Q L D E y M T F 9 J n F 1 b 3 Q 7 L C Z x d W 9 0 O 1 N l Y 3 R p b 2 4 x L 0 5 T R F V I X z I w M j F f V G F i L 0 F 1 d G 9 S Z W 1 v d m V k Q 2 9 s d W 1 u c z E u e 1 V E V F J I T F R I U F J C L D E y M T J 9 J n F 1 b 3 Q 7 L C Z x d W 9 0 O 1 N l Y 3 R p b 2 4 x L 0 5 T R F V I X z I w M j F f V G F i L 0 F 1 d G 9 S Z W 1 v d m V k Q 2 9 s d W 1 u c z E u e 1 V E V F J I T F R I Q 1 R E L D E y M T N 9 J n F 1 b 3 Q 7 L C Z x d W 9 0 O 1 N l Y 3 R p b 2 4 x L 0 5 T R F V I X z I w M j F f V G F i L 0 F 1 d G 9 S Z W 1 v d m V k Q 2 9 s d W 1 u c z E u e 1 V E V F J N T l R M U F J C L D E y M T R 9 J n F 1 b 3 Q 7 L C Z x d W 9 0 O 1 N l Y 3 R p b 2 4 x L 0 5 T R F V I X z I w M j F f V G F i L 0 F 1 d G 9 S Z W 1 v d m V k Q 2 9 s d W 1 u c z E u e 1 V E V F J N T l R M Q 1 R E L D E y M T V 9 J n F 1 b 3 Q 7 L C Z x d W 9 0 O 1 N l Y 3 R p b 2 4 x L 0 5 T R F V I X z I w M j F f V G F i L 0 F 1 d G 9 S Z W 1 v d m V k Q 2 9 s d W 1 u c z E u e 1 V E V F J T V E 9 Q Q U N U L D E y M T Z 9 J n F 1 b 3 Q 7 L C Z x d W 9 0 O 1 N l Y 3 R p b 2 4 x L 0 5 T R F V I X z I w M j F f V G F i L 0 F 1 d G 9 S Z W 1 v d m V k Q 2 9 s d W 1 u c z E u e 1 V E V F J X T 1 J L U F J C L D E y M T d 9 J n F 1 b 3 Q 7 L C Z x d W 9 0 O 1 N l Y 3 R p b 2 4 x L 0 5 T R F V I X z I w M j F f V G F i L 0 F 1 d G 9 S Z W 1 v d m V k Q 2 9 s d W 1 u c z E u e 1 V E V F J G T U x Z U F J C L D E y M T h 9 J n F 1 b 3 Q 7 L C Z x d W 9 0 O 1 N l Y 3 R p b 2 4 x L 0 5 T R F V I X z I w M j F f V G F i L 0 F 1 d G 9 S Z W 1 v d m V k Q 2 9 s d W 1 u c z E u e 1 V E V F J G T U x Z Q 1 R E L D E y M T l 9 J n F 1 b 3 Q 7 L C Z x d W 9 0 O 1 N l Y 3 R p b 2 4 x L 0 5 T R F V I X z I w M j F f V G F i L 0 F 1 d G 9 S Z W 1 v d m V k Q 2 9 s d W 1 u c z E u e 1 V E V F J H R V R I V V J U L D E y M j B 9 J n F 1 b 3 Q 7 L C Z x d W 9 0 O 1 N l Y 3 R p b 2 4 x L 0 5 T R F V I X z I w M j F f V G F i L 0 F 1 d G 9 S Z W 1 v d m V k Q 2 9 s d W 1 u c z E u e 1 V E V F J X R F N X R U F U L D E y M j F 9 J n F 1 b 3 Q 7 L C Z x d W 9 0 O 1 N l Y 3 R p b 2 4 x L 0 5 T R F V I X z I w M j F f V G F i L 0 F 1 d G 9 S Z W 1 v d m V k Q 2 9 s d W 1 u c z E u e 1 V E V F J X R F R S T U J M L D E y M j J 9 J n F 1 b 3 Q 7 L C Z x d W 9 0 O 1 N l Y 3 R p b 2 4 x L 0 5 T R F V I X z I w M j F f V G F i L 0 F 1 d G 9 S Z W 1 v d m V k Q 2 9 s d W 1 u c z E u e 1 V E V F J X R F N M R U V Q L D E y M j N 9 J n F 1 b 3 Q 7 L C Z x d W 9 0 O 1 N l Y 3 R p b 2 4 x L 0 5 T R F V I X z I w M j F f V G F i L 0 F 1 d G 9 S Z W 1 v d m V k Q 2 9 s d W 1 u c z E u e 1 V E V F J X R F Z P T U l U L D E y M j R 9 J n F 1 b 3 Q 7 L C Z x d W 9 0 O 1 N l Y 3 R p b 2 4 x L 0 5 T R F V I X z I w M j F f V G F i L 0 F 1 d G 9 S Z W 1 v d m V k Q 2 9 s d W 1 u c z E u e 1 V E V F J X R E h B T F V D L D E y M j V 9 J n F 1 b 3 Q 7 L C Z x d W 9 0 O 1 N l Y 3 R p b 2 4 x L 0 5 T R F V I X z I w M j F f V G F i L 0 F 1 d G 9 S Z W 1 v d m V k Q 2 9 s d W 1 u c z E u e 1 V E V F J X R F N J V F N U L D E y M j Z 9 J n F 1 b 3 Q 7 L C Z x d W 9 0 O 1 N l Y 3 R p b 2 4 x L 0 5 T R F V I X z I w M j F f V G F i L 0 F 1 d G 9 S Z W 1 v d m V k Q 2 9 s d W 1 u c z E u e 1 V E V F J X R E Z M Q U 5 Y L D E y M j d 9 J n F 1 b 3 Q 7 L C Z x d W 9 0 O 1 N l Y 3 R p b 2 4 x L 0 5 T R F V I X z I w M j F f V G F i L 0 F 1 d G 9 S Z W 1 v d m V k Q 2 9 s d W 1 u c z E u e 1 V E V F J B V k 9 J R F d E L D E y M j h 9 J n F 1 b 3 Q 7 L C Z x d W 9 0 O 1 N l Y 3 R p b 2 4 x L 0 5 T R F V I X z I w M j F f V G F i L 0 F 1 d G 9 S Z W 1 v d m V k Q 2 9 s d W 1 u c z E u e 1 V E V F J B V l d T V l R S L D E y M j l 9 J n F 1 b 3 Q 7 L C Z x d W 9 0 O 1 N l Y 3 R p b 2 4 x L 0 5 T R F V I X z I w M j F f V G F i L 0 F 1 d G 9 S Z W 1 v d m V k Q 2 9 s d W 1 u c z E u e 1 V E V F J B V l d B T E N P L D E y M z B 9 J n F 1 b 3 Q 7 L C Z x d W 9 0 O 1 N l Y 3 R p b 2 4 x L 0 5 T R F V I X z I w M j F f V G F i L 0 F 1 d G 9 S Z W 1 v d m V k Q 2 9 s d W 1 u c z E u e 1 V E V F J B V l d P V E h S L D E y M z F 9 J n F 1 b 3 Q 7 L C Z x d W 9 0 O 1 N l Y 3 R p b 2 4 x L 0 5 T R F V I X z I w M j F f V G F i L 0 F 1 d G 9 S Z W 1 v d m V k Q 2 9 s d W 1 u c z E u e 1 V E U 1 R U S U 1 F V V N F L D E y M z J 9 J n F 1 b 3 Q 7 L C Z x d W 9 0 O 1 N l Y 3 R p b 2 4 x L 0 5 T R F V I X z I w M j F f V G F i L 0 F 1 d G 9 S Z W 1 v d m V k Q 2 9 s d W 1 u c z E u e 1 V E U 1 R U S U 1 F R 0 V U L D E y M z N 9 J n F 1 b 3 Q 7 L C Z x d W 9 0 O 1 N l Y 3 R p b 2 4 x L 0 5 T R F V I X z I w M j F f V G F i L 0 F 1 d G 9 S Z W 1 v d m V k Q 2 9 s d W 1 u c z E u e 1 V E U 1 R M U k d B T V R T L D E y M z R 9 J n F 1 b 3 Q 7 L C Z x d W 9 0 O 1 N l Y 3 R p b 2 4 x L 0 5 T R F V I X z I w M j F f V G F i L 0 F 1 d G 9 S Z W 1 v d m V k Q 2 9 s d W 1 u c z E u e 1 V E U 1 R X Q U 5 U Q k F E L D E y M z V 9 J n F 1 b 3 Q 7 L C Z x d W 9 0 O 1 N l Y 3 R p b 2 4 x L 0 5 T R F V I X z I w M j F f V G F i L 0 F 1 d G 9 S Z W 1 v d m V k Q 2 9 s d W 1 u c z E u e 1 V E U 1 R T V F J V U k d F L D E y M z Z 9 J n F 1 b 3 Q 7 L C Z x d W 9 0 O 1 N l Y 3 R p b 2 4 x L 0 5 T R F V I X z I w M j F f V G F i L 0 F 1 d G 9 S Z W 1 v d m V k Q 2 9 s d W 1 u c z E u e 1 V E U 1 R O R U V E T U 9 S L D E y M z d 9 J n F 1 b 3 Q 7 L C Z x d W 9 0 O 1 N l Y 3 R p b 2 4 x L 0 5 T R F V I X z I w M j F f V G F i L 0 F 1 d G 9 S Z W 1 v d m V k Q 2 9 s d W 1 u c z E u e 1 V E U 1 R M R V N T R U Z G L D E y M z h 9 J n F 1 b 3 Q 7 L C Z x d W 9 0 O 1 N l Y 3 R p b 2 4 x L 0 5 T R F V I X z I w M j F f V G F i L 0 F 1 d G 9 S Z W 1 v d m V k Q 2 9 s d W 1 u c z E u e 1 V E U 1 R U U l l T V E 9 Q L D E y M z l 9 J n F 1 b 3 Q 7 L C Z x d W 9 0 O 1 N l Y 3 R p b 2 4 x L 0 5 T R F V I X z I w M j F f V G F i L 0 F 1 d G 9 S Z W 1 v d m V k Q 2 9 s d W 1 u c z E u e 1 V E U 1 R O T 1 R T V E 9 Q L D E y N D B 9 J n F 1 b 3 Q 7 L C Z x d W 9 0 O 1 N l Y 3 R p b 2 4 x L 0 5 T R F V I X z I w M j F f V G F i L 0 F 1 d G 9 S Z W 1 v d m V k Q 2 9 s d W 1 u c z E u e 1 V E U 1 R X U 0 h T V E 9 Q L D E y N D F 9 J n F 1 b 3 Q 7 L C Z x d W 9 0 O 1 N l Y 3 R p b 2 4 x L 0 5 T R F V I X z I w M j F f V G F i L 0 F 1 d G 9 S Z W 1 v d m V k Q 2 9 s d W 1 u c z E u e 1 V E U 1 R I T F R I U F J C L D E y N D J 9 J n F 1 b 3 Q 7 L C Z x d W 9 0 O 1 N l Y 3 R p b 2 4 x L 0 5 T R F V I X z I w M j F f V G F i L 0 F 1 d G 9 S Z W 1 v d m V k Q 2 9 s d W 1 u c z E u e 1 V E U 1 R I T F R I Q 1 R E L D E y N D N 9 J n F 1 b 3 Q 7 L C Z x d W 9 0 O 1 N l Y 3 R p b 2 4 x L 0 5 T R F V I X z I w M j F f V G F i L 0 F 1 d G 9 S Z W 1 v d m V k Q 2 9 s d W 1 u c z E u e 1 V E U 1 R N T l R M U F J C L D E y N D R 9 J n F 1 b 3 Q 7 L C Z x d W 9 0 O 1 N l Y 3 R p b 2 4 x L 0 5 T R F V I X z I w M j F f V G F i L 0 F 1 d G 9 S Z W 1 v d m V k Q 2 9 s d W 1 u c z E u e 1 V E U 1 R N T l R M Q 1 R E L D E y N D V 9 J n F 1 b 3 Q 7 L C Z x d W 9 0 O 1 N l Y 3 R p b 2 4 x L 0 5 T R F V I X z I w M j F f V G F i L 0 F 1 d G 9 S Z W 1 v d m V k Q 2 9 s d W 1 u c z E u e 1 V E U 1 R T V E 9 Q Q U N U L D E y N D Z 9 J n F 1 b 3 Q 7 L C Z x d W 9 0 O 1 N l Y 3 R p b 2 4 x L 0 5 T R F V I X z I w M j F f V G F i L 0 F 1 d G 9 S Z W 1 v d m V k Q 2 9 s d W 1 u c z E u e 1 V E U 1 R X T 1 J L U F J C L D E y N D d 9 J n F 1 b 3 Q 7 L C Z x d W 9 0 O 1 N l Y 3 R p b 2 4 x L 0 5 T R F V I X z I w M j F f V G F i L 0 F 1 d G 9 S Z W 1 v d m V k Q 2 9 s d W 1 u c z E u e 1 V E U 1 R G T U x Z U F J C L D E y N D h 9 J n F 1 b 3 Q 7 L C Z x d W 9 0 O 1 N l Y 3 R p b 2 4 x L 0 5 T R F V I X z I w M j F f V G F i L 0 F 1 d G 9 S Z W 1 v d m V k Q 2 9 s d W 1 u c z E u e 1 V E U 1 R G T U x Z Q 1 R E L D E y N D l 9 J n F 1 b 3 Q 7 L C Z x d W 9 0 O 1 N l Y 3 R p b 2 4 x L 0 5 T R F V I X z I w M j F f V G F i L 0 F 1 d G 9 S Z W 1 v d m V k Q 2 9 s d W 1 u c z E u e 1 V E U 1 R H R V R I V V J U L D E y N T B 9 J n F 1 b 3 Q 7 L C Z x d W 9 0 O 1 N l Y 3 R p b 2 4 x L 0 5 T R F V I X z I w M j F f V G F i L 0 F 1 d G 9 S Z W 1 v d m V k Q 2 9 s d W 1 u c z E u e 1 V E U 1 R X R E Z M Q k x V L D E y N T F 9 J n F 1 b 3 Q 7 L C Z x d W 9 0 O 1 N l Y 3 R p b 2 4 x L 0 5 T R F V I X z I w M j F f V G F i L 0 F 1 d G 9 S Z W 1 v d m V k Q 2 9 s d W 1 u c z E u e 1 V E U 1 R X R F R J U k V E L D E y N T J 9 J n F 1 b 3 Q 7 L C Z x d W 9 0 O 1 N l Y 3 R p b 2 4 x L 0 5 T R F V I X z I w M j F f V G F i L 0 F 1 d G 9 S Z W 1 v d m V k Q 2 9 s d W 1 u c z E u e 1 V E U 1 R X R E R S R U F N L D E y N T N 9 J n F 1 b 3 Q 7 L C Z x d W 9 0 O 1 N l Y 3 R p b 2 4 x L 0 5 T R F V I X z I w M j F f V G F i L 0 F 1 d G 9 S Z W 1 v d m V k Q 2 9 s d W 1 u c z E u e 1 V E U 1 R X R F N M R U V Q L D E y N T R 9 J n F 1 b 3 Q 7 L C Z x d W 9 0 O 1 N l Y 3 R p b 2 4 x L 0 5 T R F V I X z I w M j F f V G F i L 0 F 1 d G 9 S Z W 1 v d m V k Q 2 9 s d W 1 u c z E u e 1 V E U 1 R X R E h O R 1 J Z L D E y N T V 9 J n F 1 b 3 Q 7 L C Z x d W 9 0 O 1 N l Y 3 R p b 2 4 x L 0 5 T R F V I X z I w M j F f V G F i L 0 F 1 d G 9 S Z W 1 v d m V k Q 2 9 s d W 1 u c z E u e 1 V E U 1 R X R F N J V F N U L D E y N T Z 9 J n F 1 b 3 Q 7 L C Z x d W 9 0 O 1 N l Y 3 R p b 2 4 x L 0 5 T R F V I X z I w M j F f V G F i L 0 F 1 d G 9 S Z W 1 v d m V k Q 2 9 s d W 1 u c z E u e 1 V E U 1 R B V k 9 J R F d E L D E y N T d 9 J n F 1 b 3 Q 7 L C Z x d W 9 0 O 1 N l Y 3 R p b 2 4 x L 0 5 T R F V I X z I w M j F f V G F i L 0 F 1 d G 9 S Z W 1 v d m V k Q 2 9 s d W 1 u c z E u e 1 V E U 1 R B V l d T V E l N L D E y N T h 9 J n F 1 b 3 Q 7 L C Z x d W 9 0 O 1 N l Y 3 R p b 2 4 x L 0 5 T R F V I X z I w M j F f V G F i L 0 F 1 d G 9 S Z W 1 v d m V k Q 2 9 s d W 1 u c z E u e 1 V E U 1 R B V l d D T 0 N O L D E y N T l 9 J n F 1 b 3 Q 7 L C Z x d W 9 0 O 1 N l Y 3 R p b 2 4 x L 0 5 T R F V I X z I w M j F f V G F i L 0 F 1 d G 9 S Z W 1 v d m V k Q 2 9 s d W 1 u c z E u e 1 V E U 1 R B V l d N R V R I L D E y N j B 9 J n F 1 b 3 Q 7 L C Z x d W 9 0 O 1 N l Y 3 R p b 2 4 x L 0 5 T R F V I X z I w M j F f V G F i L 0 F 1 d G 9 S Z W 1 v d m V k Q 2 9 s d W 1 u c z E u e 1 V E U 1 R B V l d P V E h S L D E y N j F 9 J n F 1 b 3 Q 7 L C Z x d W 9 0 O 1 N l Y 3 R p b 2 4 x L 0 5 T R F V I X z I w M j F f V G F i L 0 F 1 d G 9 S Z W 1 v d m V k Q 2 9 s d W 1 u c z E u e 1 V E U 1 Z U S U 1 F V V N F L D E y N j J 9 J n F 1 b 3 Q 7 L C Z x d W 9 0 O 1 N l Y 3 R p b 2 4 x L 0 5 T R F V I X z I w M j F f V G F i L 0 F 1 d G 9 S Z W 1 v d m V k Q 2 9 s d W 1 u c z E u e 1 V E U 1 Z U S U 1 F R 0 V U L D E y N j N 9 J n F 1 b 3 Q 7 L C Z x d W 9 0 O 1 N l Y 3 R p b 2 4 x L 0 5 T R F V I X z I w M j F f V G F i L 0 F 1 d G 9 S Z W 1 v d m V k Q 2 9 s d W 1 u c z E u e 1 V E U 1 Z M U k d B T V R T L D E y N j R 9 J n F 1 b 3 Q 7 L C Z x d W 9 0 O 1 N l Y 3 R p b 2 4 x L 0 5 T R F V I X z I w M j F f V G F i L 0 F 1 d G 9 S Z W 1 v d m V k Q 2 9 s d W 1 u c z E u e 1 V E U 1 Z X Q U 5 U Q k F E L D E y N j V 9 J n F 1 b 3 Q 7 L C Z x d W 9 0 O 1 N l Y 3 R p b 2 4 x L 0 5 T R F V I X z I w M j F f V G F i L 0 F 1 d G 9 S Z W 1 v d m V k Q 2 9 s d W 1 u c z E u e 1 V E U 1 Z T V F J V U k d F L D E y N j Z 9 J n F 1 b 3 Q 7 L C Z x d W 9 0 O 1 N l Y 3 R p b 2 4 x L 0 5 T R F V I X z I w M j F f V G F i L 0 F 1 d G 9 S Z W 1 v d m V k Q 2 9 s d W 1 u c z E u e 1 V E U 1 Z O R U V E T U 9 S L D E y N j d 9 J n F 1 b 3 Q 7 L C Z x d W 9 0 O 1 N l Y 3 R p b 2 4 x L 0 5 T R F V I X z I w M j F f V G F i L 0 F 1 d G 9 S Z W 1 v d m V k Q 2 9 s d W 1 u c z E u e 1 V E U 1 Z M R V N T R U Z G L D E y N j h 9 J n F 1 b 3 Q 7 L C Z x d W 9 0 O 1 N l Y 3 R p b 2 4 x L 0 5 T R F V I X z I w M j F f V G F i L 0 F 1 d G 9 S Z W 1 v d m V k Q 2 9 s d W 1 u c z E u e 1 V E U 1 Z U U l l T V E 9 Q L D E y N j l 9 J n F 1 b 3 Q 7 L C Z x d W 9 0 O 1 N l Y 3 R p b 2 4 x L 0 5 T R F V I X z I w M j F f V G F i L 0 F 1 d G 9 S Z W 1 v d m V k Q 2 9 s d W 1 u c z E u e 1 V E U 1 Z O T 1 R T V E 9 Q L D E y N z B 9 J n F 1 b 3 Q 7 L C Z x d W 9 0 O 1 N l Y 3 R p b 2 4 x L 0 5 T R F V I X z I w M j F f V G F i L 0 F 1 d G 9 S Z W 1 v d m V k Q 2 9 s d W 1 u c z E u e 1 V E U 1 Z X U 0 h T V E 9 Q L D E y N z F 9 J n F 1 b 3 Q 7 L C Z x d W 9 0 O 1 N l Y 3 R p b 2 4 x L 0 5 T R F V I X z I w M j F f V G F i L 0 F 1 d G 9 S Z W 1 v d m V k Q 2 9 s d W 1 u c z E u e 1 V E U 1 Z I T F R I U F J C L D E y N z J 9 J n F 1 b 3 Q 7 L C Z x d W 9 0 O 1 N l Y 3 R p b 2 4 x L 0 5 T R F V I X z I w M j F f V G F i L 0 F 1 d G 9 S Z W 1 v d m V k Q 2 9 s d W 1 u c z E u e 1 V E U 1 Z I T F R I Q 1 R E L D E y N z N 9 J n F 1 b 3 Q 7 L C Z x d W 9 0 O 1 N l Y 3 R p b 2 4 x L 0 5 T R F V I X z I w M j F f V G F i L 0 F 1 d G 9 S Z W 1 v d m V k Q 2 9 s d W 1 u c z E u e 1 V E U 1 Z N T l R M U F J C L D E y N z R 9 J n F 1 b 3 Q 7 L C Z x d W 9 0 O 1 N l Y 3 R p b 2 4 x L 0 5 T R F V I X z I w M j F f V G F i L 0 F 1 d G 9 S Z W 1 v d m V k Q 2 9 s d W 1 u c z E u e 1 V E U 1 Z N T l R M Q 1 R E L D E y N z V 9 J n F 1 b 3 Q 7 L C Z x d W 9 0 O 1 N l Y 3 R p b 2 4 x L 0 5 T R F V I X z I w M j F f V G F i L 0 F 1 d G 9 S Z W 1 v d m V k Q 2 9 s d W 1 u c z E u e 1 V E U 1 Z T V E 9 Q Q U N U L D E y N z Z 9 J n F 1 b 3 Q 7 L C Z x d W 9 0 O 1 N l Y 3 R p b 2 4 x L 0 5 T R F V I X z I w M j F f V G F i L 0 F 1 d G 9 S Z W 1 v d m V k Q 2 9 s d W 1 u c z E u e 1 V E U 1 Z X T 1 J L U F J C L D E y N z d 9 J n F 1 b 3 Q 7 L C Z x d W 9 0 O 1 N l Y 3 R p b 2 4 x L 0 5 T R F V I X z I w M j F f V G F i L 0 F 1 d G 9 S Z W 1 v d m V k Q 2 9 s d W 1 u c z E u e 1 V E U 1 Z G T U x Z U F J C L D E y N z h 9 J n F 1 b 3 Q 7 L C Z x d W 9 0 O 1 N l Y 3 R p b 2 4 x L 0 5 T R F V I X z I w M j F f V G F i L 0 F 1 d G 9 S Z W 1 v d m V k Q 2 9 s d W 1 u c z E u e 1 V E U 1 Z G T U x Z Q 1 R E L D E y N z l 9 J n F 1 b 3 Q 7 L C Z x d W 9 0 O 1 N l Y 3 R p b 2 4 x L 0 5 T R F V I X z I w M j F f V G F i L 0 F 1 d G 9 S Z W 1 v d m V k Q 2 9 s d W 1 u c z E u e 1 V E U 1 Z H R V R I V V J U L D E y O D B 9 J n F 1 b 3 Q 7 L C Z x d W 9 0 O 1 N l Y 3 R p b 2 4 x L 0 5 T R F V I X z I w M j F f V G F i L 0 F 1 d G 9 S Z W 1 v d m V k Q 2 9 s d W 1 u c z E u e 1 V E U 1 Z X R F N X R U F U L D E y O D F 9 J n F 1 b 3 Q 7 L C Z x d W 9 0 O 1 N l Y 3 R p b 2 4 x L 0 5 T R F V I X z I w M j F f V G F i L 0 F 1 d G 9 S Z W 1 v d m V k Q 2 9 s d W 1 u c z E u e 1 V E U 1 Z X R F R S T U J M L D E y O D J 9 J n F 1 b 3 Q 7 L C Z x d W 9 0 O 1 N l Y 3 R p b 2 4 x L 0 5 T R F V I X z I w M j F f V G F i L 0 F 1 d G 9 S Z W 1 v d m V k Q 2 9 s d W 1 u c z E u e 1 V E U 1 Z X R F N M R U V Q L D E y O D N 9 J n F 1 b 3 Q 7 L C Z x d W 9 0 O 1 N l Y 3 R p b 2 4 x L 0 5 T R F V I X z I w M j F f V G F i L 0 F 1 d G 9 S Z W 1 v d m V k Q 2 9 s d W 1 u c z E u e 1 V E U 1 Z X R F Z P T U l U L D E y O D R 9 J n F 1 b 3 Q 7 L C Z x d W 9 0 O 1 N l Y 3 R p b 2 4 x L 0 5 T R F V I X z I w M j F f V G F i L 0 F 1 d G 9 S Z W 1 v d m V k Q 2 9 s d W 1 u c z E u e 1 V E U 1 Z X R E h B T F V D L D E y O D V 9 J n F 1 b 3 Q 7 L C Z x d W 9 0 O 1 N l Y 3 R p b 2 4 x L 0 5 T R F V I X z I w M j F f V G F i L 0 F 1 d G 9 S Z W 1 v d m V k Q 2 9 s d W 1 u c z E u e 1 V E U 1 Z X R F N J V F N U L D E y O D Z 9 J n F 1 b 3 Q 7 L C Z x d W 9 0 O 1 N l Y 3 R p b 2 4 x L 0 5 T R F V I X z I w M j F f V G F i L 0 F 1 d G 9 S Z W 1 v d m V k Q 2 9 s d W 1 u c z E u e 1 V E U 1 Z X R E Z M Q U 5 Y L D E y O D d 9 J n F 1 b 3 Q 7 L C Z x d W 9 0 O 1 N l Y 3 R p b 2 4 x L 0 5 T R F V I X z I w M j F f V G F i L 0 F 1 d G 9 S Z W 1 v d m V k Q 2 9 s d W 1 u c z E u e 1 V E U 1 Z B V k 9 J R F d E L D E y O D h 9 J n F 1 b 3 Q 7 L C Z x d W 9 0 O 1 N l Y 3 R p b 2 4 x L 0 5 T R F V I X z I w M j F f V G F i L 0 F 1 d G 9 S Z W 1 v d m V k Q 2 9 s d W 1 u c z E u e 1 V E U 1 Z B V l d T V l R S L D E y O D l 9 J n F 1 b 3 Q 7 L C Z x d W 9 0 O 1 N l Y 3 R p b 2 4 x L 0 5 T R F V I X z I w M j F f V G F i L 0 F 1 d G 9 S Z W 1 v d m V k Q 2 9 s d W 1 u c z E u e 1 V E U 1 Z B V l d B T E N P L D E y O T B 9 J n F 1 b 3 Q 7 L C Z x d W 9 0 O 1 N l Y 3 R p b 2 4 x L 0 5 T R F V I X z I w M j F f V G F i L 0 F 1 d G 9 S Z W 1 v d m V k Q 2 9 s d W 1 u c z E u e 1 V E U 1 Z B V l d P V E h S L D E y O T F 9 J n F 1 b 3 Q 7 L C Z x d W 9 0 O 1 N l Y 3 R p b 2 4 x L 0 5 T R F V I X z I w M j F f V G F i L 0 F 1 d G 9 S Z W 1 v d m V k Q 2 9 s d W 1 u c z E u e 1 B Z V U Q 1 Q U x D L D E y O T J 9 J n F 1 b 3 Q 7 L C Z x d W 9 0 O 1 N l Y 3 R p b 2 4 x L 0 5 T R F V I X z I w M j F f V G F i L 0 F 1 d G 9 S Z W 1 v d m V k Q 2 9 s d W 1 u c z E u e 1 B Z V U Q 1 T V J K L D E y O T N 9 J n F 1 b 3 Q 7 L C Z x d W 9 0 O 1 N l Y 3 R p b 2 4 x L 0 5 T R F V I X z I w M j F f V G F i L 0 F 1 d G 9 S Z W 1 v d m V k Q 2 9 s d W 1 u c z E u e 1 B Z V U Q 1 Q 0 9 D L D E y O T R 9 J n F 1 b 3 Q 7 L C Z x d W 9 0 O 1 N l Y 3 R p b 2 4 x L 0 5 T R F V I X z I w M j F f V G F i L 0 F 1 d G 9 S Z W 1 v d m V k Q 2 9 s d W 1 u c z E u e 1 B Z V U Q 1 S E V S L D E y O T V 9 J n F 1 b 3 Q 7 L C Z x d W 9 0 O 1 N l Y 3 R p b 2 4 x L 0 5 T R F V I X z I w M j F f V G F i L 0 F 1 d G 9 S Z W 1 v d m V k Q 2 9 s d W 1 u c z E u e 1 B Z V U Q 1 S E F M L D E y O T Z 9 J n F 1 b 3 Q 7 L C Z x d W 9 0 O 1 N l Y 3 R p b 2 4 x L 0 5 T R F V I X z I w M j F f V G F i L 0 F 1 d G 9 S Z W 1 v d m V k Q 2 9 s d W 1 u c z E u e 1 B Z V U Q 1 S U 5 I L D E y O T d 9 J n F 1 b 3 Q 7 L C Z x d W 9 0 O 1 N l Y 3 R p b 2 4 x L 0 5 T R F V I X z I w M j F f V G F i L 0 F 1 d G 9 S Z W 1 v d m V k Q 2 9 s d W 1 u c z E u e 1 B Z V U Q 1 T V R I L D E y O T h 9 J n F 1 b 3 Q 7 L C Z x d W 9 0 O 1 N l Y 3 R p b 2 4 x L 0 5 T R F V I X z I w M j F f V G F i L 0 F 1 d G 9 S Z W 1 v d m V k Q 2 9 s d W 1 u c z E u e 0 V E V U Q 1 U E 5 S T U l T L D E y O T l 9 J n F 1 b 3 Q 7 L C Z x d W 9 0 O 1 N l Y 3 R p b 2 4 x L 0 5 T R F V I X z I w M j F f V G F i L 0 F 1 d G 9 S Z W 1 v d m V k Q 2 9 s d W 1 u c z E u e 0 V E V U Q 1 U E 5 S V U 5 N L D E z M D B 9 J n F 1 b 3 Q 7 L C Z x d W 9 0 O 1 N l Y 3 R p b 2 4 x L 0 5 T R F V I X z I w M j F f V G F i L 0 F 1 d G 9 S Z W 1 v d m V k Q 2 9 s d W 1 u c z E u e 0 V E V U Q 1 V F J R T U l T L D E z M D F 9 J n F 1 b 3 Q 7 L C Z x d W 9 0 O 1 N l Y 3 R p b 2 4 x L 0 5 T R F V I X z I w M j F f V G F i L 0 F 1 d G 9 S Z W 1 v d m V k Q 2 9 s d W 1 u c z E u e 0 V E V U Q 1 V F J R V U 5 N L D E z M D J 9 J n F 1 b 3 Q 7 L C Z x d W 9 0 O 1 N l Y 3 R p b 2 4 x L 0 5 T R F V I X z I w M j F f V G F i L 0 F 1 d G 9 S Z W 1 v d m V k Q 2 9 s d W 1 u c z E u e 0 V E V U Q 1 U 1 R N T U l T L D E z M D N 9 J n F 1 b 3 Q 7 L C Z x d W 9 0 O 1 N l Y 3 R p b 2 4 x L 0 5 T R F V I X z I w M j F f V G F i L 0 F 1 d G 9 S Z W 1 v d m V k Q 2 9 s d W 1 u c z E u e 0 V E V U Q 1 U 1 R N V U 5 N L D E z M D R 9 J n F 1 b 3 Q 7 L C Z x d W 9 0 O 1 N l Y 3 R p b 2 4 x L 0 5 T R F V I X z I w M j F f V G F i L 0 F 1 d G 9 S Z W 1 v d m V k Q 2 9 s d W 1 u c z E u e 0 V E V U Q 1 U 0 V E T U l T L D E z M D V 9 J n F 1 b 3 Q 7 L C Z x d W 9 0 O 1 N l Y 3 R p b 2 4 x L 0 5 T R F V I X z I w M j F f V G F i L 0 F 1 d G 9 S Z W 1 v d m V k Q 2 9 s d W 1 u c z E u e 0 V E V U Q 1 U 0 V E V U 5 N L D E z M D Z 9 J n F 1 b 3 Q 7 L C Z x d W 9 0 O 1 N l Y 3 R p b 2 4 x L 0 5 T R F V I X z I w M j F f V G F i L 0 F 1 d G 9 S Z W 1 v d m V k Q 2 9 s d W 1 u c z E u e 0 l S U F l V R D V B T E M s M T M w N 3 0 m c X V v d D s s J n F 1 b 3 Q 7 U 2 V j d G l v b j E v T l N E V U h f M j A y M V 9 U Y W I v Q X V 0 b 1 J l b W 9 2 Z W R D b 2 x 1 b W 5 z M S 5 7 S U l Q W V V E N U F M Q y w x M z A 4 f S Z x d W 9 0 O y w m c X V v d D t T Z W N 0 a W 9 u M S 9 O U 0 R V S F 8 y M D I x X 1 R h Y i 9 B d X R v U m V t b 3 Z l Z E N v b H V t b n M x L n t J U l B Z V U Q 1 T V J K L D E z M D l 9 J n F 1 b 3 Q 7 L C Z x d W 9 0 O 1 N l Y 3 R p b 2 4 x L 0 5 T R F V I X z I w M j F f V G F i L 0 F 1 d G 9 S Z W 1 v d m V k Q 2 9 s d W 1 u c z E u e 0 l J U F l V R D V N U k o s M T M x M H 0 m c X V v d D s s J n F 1 b 3 Q 7 U 2 V j d G l v b j E v T l N E V U h f M j A y M V 9 U Y W I v Q X V 0 b 1 J l b W 9 2 Z W R D b 2 x 1 b W 5 z M S 5 7 S V J Q W V V E N U N P Q y w x M z E x f S Z x d W 9 0 O y w m c X V v d D t T Z W N 0 a W 9 u M S 9 O U 0 R V S F 8 y M D I x X 1 R h Y i 9 B d X R v U m V t b 3 Z l Z E N v b H V t b n M x L n t J S V B Z V U Q 1 Q 0 9 D L D E z M T J 9 J n F 1 b 3 Q 7 L C Z x d W 9 0 O 1 N l Y 3 R p b 2 4 x L 0 5 T R F V I X z I w M j F f V G F i L 0 F 1 d G 9 S Z W 1 v d m V k Q 2 9 s d W 1 u c z E u e 0 l S U F l V R D V I R V I s M T M x M 3 0 m c X V v d D s s J n F 1 b 3 Q 7 U 2 V j d G l v b j E v T l N E V U h f M j A y M V 9 U Y W I v Q X V 0 b 1 J l b W 9 2 Z W R D b 2 x 1 b W 5 z M S 5 7 S U l Q W V V E N U h F U i w x M z E 0 f S Z x d W 9 0 O y w m c X V v d D t T Z W N 0 a W 9 u M S 9 O U 0 R V S F 8 y M D I x X 1 R h Y i 9 B d X R v U m V t b 3 Z l Z E N v b H V t b n M x L n t J U l B Z V U Q 1 S E F M L D E z M T V 9 J n F 1 b 3 Q 7 L C Z x d W 9 0 O 1 N l Y 3 R p b 2 4 x L 0 5 T R F V I X z I w M j F f V G F i L 0 F 1 d G 9 S Z W 1 v d m V k Q 2 9 s d W 1 u c z E u e 0 l J U F l V R D V I Q U w s M T M x N n 0 m c X V v d D s s J n F 1 b 3 Q 7 U 2 V j d G l v b j E v T l N E V U h f M j A y M V 9 U Y W I v Q X V 0 b 1 J l b W 9 2 Z W R D b 2 x 1 b W 5 z M S 5 7 S V J Q W V V E N U l O S C w x M z E 3 f S Z x d W 9 0 O y w m c X V v d D t T Z W N 0 a W 9 u M S 9 O U 0 R V S F 8 y M D I x X 1 R h Y i 9 B d X R v U m V t b 3 Z l Z E N v b H V t b n M x L n t J S V B Z V U Q 1 S U 5 I L D E z M T h 9 J n F 1 b 3 Q 7 L C Z x d W 9 0 O 1 N l Y 3 R p b 2 4 x L 0 5 T R F V I X z I w M j F f V G F i L 0 F 1 d G 9 S Z W 1 v d m V k Q 2 9 s d W 1 u c z E u e 0 l S U F l V R D V N V E g s M T M x O X 0 m c X V v d D s s J n F 1 b 3 Q 7 U 2 V j d G l v b j E v T l N E V U h f M j A y M V 9 U Y W I v Q X V 0 b 1 J l b W 9 2 Z W R D b 2 x 1 b W 5 z M S 5 7 S U l Q W V V E N U 1 U S C w x M z I w f S Z x d W 9 0 O y w m c X V v d D t T Z W N 0 a W 9 u M S 9 O U 0 R V S F 8 y M D I x X 1 R h Y i 9 B d X R v U m V t b 3 Z l Z E N v b H V t b n M x L n t J U l V E N V B O U k 1 J U y w x M z I x f S Z x d W 9 0 O y w m c X V v d D t T Z W N 0 a W 9 u M S 9 O U 0 R V S F 8 y M D I x X 1 R h Y i 9 B d X R v U m V t b 3 Z l Z E N v b H V t b n M x L n t J S V V E N V B O U k 1 J U y w x M z I y f S Z x d W 9 0 O y w m c X V v d D t T Z W N 0 a W 9 u M S 9 O U 0 R V S F 8 y M D I x X 1 R h Y i 9 B d X R v U m V t b 3 Z l Z E N v b H V t b n M x L n t J U l V E N V B O U l V O T S w x M z I z f S Z x d W 9 0 O y w m c X V v d D t T Z W N 0 a W 9 u M S 9 O U 0 R V S F 8 y M D I x X 1 R h Y i 9 B d X R v U m V t b 3 Z l Z E N v b H V t b n M x L n t J S V V E N V B O U l V O T S w x M z I 0 f S Z x d W 9 0 O y w m c X V v d D t T Z W N 0 a W 9 u M S 9 O U 0 R V S F 8 y M D I x X 1 R h Y i 9 B d X R v U m V t b 3 Z l Z E N v b H V t b n M x L n t J U l V E N V R S U U 1 J U y w x M z I 1 f S Z x d W 9 0 O y w m c X V v d D t T Z W N 0 a W 9 u M S 9 O U 0 R V S F 8 y M D I x X 1 R h Y i 9 B d X R v U m V t b 3 Z l Z E N v b H V t b n M x L n t J S V V E N V R S U U 1 J U y w x M z I 2 f S Z x d W 9 0 O y w m c X V v d D t T Z W N 0 a W 9 u M S 9 O U 0 R V S F 8 y M D I x X 1 R h Y i 9 B d X R v U m V t b 3 Z l Z E N v b H V t b n M x L n t J U l V E N V R S U V V O T S w x M z I 3 f S Z x d W 9 0 O y w m c X V v d D t T Z W N 0 a W 9 u M S 9 O U 0 R V S F 8 y M D I x X 1 R h Y i 9 B d X R v U m V t b 3 Z l Z E N v b H V t b n M x L n t J S V V E N V R S U V V O T S w x M z I 4 f S Z x d W 9 0 O y w m c X V v d D t T Z W N 0 a W 9 u M S 9 O U 0 R V S F 8 y M D I x X 1 R h Y i 9 B d X R v U m V t b 3 Z l Z E N v b H V t b n M x L n t J U l V E N V N U T U 1 J U y w x M z I 5 f S Z x d W 9 0 O y w m c X V v d D t T Z W N 0 a W 9 u M S 9 O U 0 R V S F 8 y M D I x X 1 R h Y i 9 B d X R v U m V t b 3 Z l Z E N v b H V t b n M x L n t J S V V E N V N U T U 1 J U y w x M z M w f S Z x d W 9 0 O y w m c X V v d D t T Z W N 0 a W 9 u M S 9 O U 0 R V S F 8 y M D I x X 1 R h Y i 9 B d X R v U m V t b 3 Z l Z E N v b H V t b n M x L n t J U l V E N V N U T V V O T S w x M z M x f S Z x d W 9 0 O y w m c X V v d D t T Z W N 0 a W 9 u M S 9 O U 0 R V S F 8 y M D I x X 1 R h Y i 9 B d X R v U m V t b 3 Z l Z E N v b H V t b n M x L n t J S V V E N V N U T V V O T S w x M z M y f S Z x d W 9 0 O y w m c X V v d D t T Z W N 0 a W 9 u M S 9 O U 0 R V S F 8 y M D I x X 1 R h Y i 9 B d X R v U m V t b 3 Z l Z E N v b H V t b n M x L n t J U l V E N V N F R E 1 J U y w x M z M z f S Z x d W 9 0 O y w m c X V v d D t T Z W N 0 a W 9 u M S 9 O U 0 R V S F 8 y M D I x X 1 R h Y i 9 B d X R v U m V t b 3 Z l Z E N v b H V t b n M x L n t J S V V E N V N F R E 1 J U y w x M z M 0 f S Z x d W 9 0 O y w m c X V v d D t T Z W N 0 a W 9 u M S 9 O U 0 R V S F 8 y M D I x X 1 R h Y i 9 B d X R v U m V t b 3 Z l Z E N v b H V t b n M x L n t J U l V E N V N F R F V O T S w x M z M 1 f S Z x d W 9 0 O y w m c X V v d D t T Z W N 0 a W 9 u M S 9 O U 0 R V S F 8 y M D I x X 1 R h Y i 9 B d X R v U m V t b 3 Z l Z E N v b H V t b n M x L n t J S V V E N V N F R F V O T S w x M z M 2 f S Z x d W 9 0 O y w m c X V v d D t T Z W N 0 a W 9 u M S 9 O U 0 R V S F 8 y M D I x X 1 R h Y i 9 B d X R v U m V t b 3 Z l Z E N v b H V t b n M x L n t J U l B Z U 0 V W N U F M Q y w x M z M 3 f S Z x d W 9 0 O y w m c X V v d D t T Z W N 0 a W 9 u M S 9 O U 0 R V S F 8 y M D I x X 1 R h Y i 9 B d X R v U m V t b 3 Z l Z E N v b H V t b n M x L n t J S V B Z U 0 V W N U F M Q y w x M z M 4 f S Z x d W 9 0 O y w m c X V v d D t T Z W N 0 a W 9 u M S 9 O U 0 R V S F 8 y M D I x X 1 R h Y i 9 B d X R v U m V t b 3 Z l Z E N v b H V t b n M x L n t J U l B Z U 0 V W N U 1 S S i w x M z M 5 f S Z x d W 9 0 O y w m c X V v d D t T Z W N 0 a W 9 u M S 9 O U 0 R V S F 8 y M D I x X 1 R h Y i 9 B d X R v U m V t b 3 Z l Z E N v b H V t b n M x L n t J S V B Z U 0 V W N U 1 S S i w x M z Q w f S Z x d W 9 0 O y w m c X V v d D t T Z W N 0 a W 9 u M S 9 O U 0 R V S F 8 y M D I x X 1 R h Y i 9 B d X R v U m V t b 3 Z l Z E N v b H V t b n M x L n t J U l B Z U 0 V W N U N P Q y w x M z Q x f S Z x d W 9 0 O y w m c X V v d D t T Z W N 0 a W 9 u M S 9 O U 0 R V S F 8 y M D I x X 1 R h Y i 9 B d X R v U m V t b 3 Z l Z E N v b H V t b n M x L n t J S V B Z U 0 V W N U N P Q y w x M z Q y f S Z x d W 9 0 O y w m c X V v d D t T Z W N 0 a W 9 u M S 9 O U 0 R V S F 8 y M D I x X 1 R h Y i 9 B d X R v U m V t b 3 Z l Z E N v b H V t b n M x L n t J U l B Z U 0 V W N U h F U i w x M z Q z f S Z x d W 9 0 O y w m c X V v d D t T Z W N 0 a W 9 u M S 9 O U 0 R V S F 8 y M D I x X 1 R h Y i 9 B d X R v U m V t b 3 Z l Z E N v b H V t b n M x L n t J S V B Z U 0 V W N U h F U i w x M z Q 0 f S Z x d W 9 0 O y w m c X V v d D t T Z W N 0 a W 9 u M S 9 O U 0 R V S F 8 y M D I x X 1 R h Y i 9 B d X R v U m V t b 3 Z l Z E N v b H V t b n M x L n t J U l B Z U 0 V W N U 1 U S C w x M z Q 1 f S Z x d W 9 0 O y w m c X V v d D t T Z W N 0 a W 9 u M S 9 O U 0 R V S F 8 y M D I x X 1 R h Y i 9 B d X R v U m V t b 3 Z l Z E N v b H V t b n M x L n t J S V B Z U 0 V W N U 1 U S C w x M z Q 2 f S Z x d W 9 0 O y w m c X V v d D t T Z W N 0 a W 9 u M S 9 O U 0 R V S F 8 y M D I x X 1 R h Y i 9 B d X R v U m V t b 3 Z l Z E N v b H V t b n M x L n t J U l B Z U 0 V W N U h B T C w x M z Q 3 f S Z x d W 9 0 O y w m c X V v d D t T Z W N 0 a W 9 u M S 9 O U 0 R V S F 8 y M D I x X 1 R h Y i 9 B d X R v U m V t b 3 Z l Z E N v b H V t b n M x L n t J S V B Z U 0 V W N U h B T C w x M z Q 4 f S Z x d W 9 0 O y w m c X V v d D t T Z W N 0 a W 9 u M S 9 O U 0 R V S F 8 y M D I x X 1 R h Y i 9 B d X R v U m V t b 3 Z l Z E N v b H V t b n M x L n t J U l B Z U 0 V W N U l O S C w x M z Q 5 f S Z x d W 9 0 O y w m c X V v d D t T Z W N 0 a W 9 u M S 9 O U 0 R V S F 8 y M D I x X 1 R h Y i 9 B d X R v U m V t b 3 Z l Z E N v b H V t b n M x L n t J S V B Z U 0 V W N U l O S C w x M z U w f S Z x d W 9 0 O y w m c X V v d D t T Z W N 0 a W 9 u M S 9 O U 0 R V S F 8 y M D I x X 1 R h Y i 9 B d X R v U m V t b 3 Z l Z E N v b H V t b n M x L n t J U l N F V l B O U k 1 J U y w x M z U x f S Z x d W 9 0 O y w m c X V v d D t T Z W N 0 a W 9 u M S 9 O U 0 R V S F 8 y M D I x X 1 R h Y i 9 B d X R v U m V t b 3 Z l Z E N v b H V t b n M x L n t J S V N F V l B O U k 1 J U y w x M z U y f S Z x d W 9 0 O y w m c X V v d D t T Z W N 0 a W 9 u M S 9 O U 0 R V S F 8 y M D I x X 1 R h Y i 9 B d X R v U m V t b 3 Z l Z E N v b H V t b n M x L n t J U l N F V l B O U l V O T S w x M z U z f S Z x d W 9 0 O y w m c X V v d D t T Z W N 0 a W 9 u M S 9 O U 0 R V S F 8 y M D I x X 1 R h Y i 9 B d X R v U m V t b 3 Z l Z E N v b H V t b n M x L n t J S V N F V l B O U l V O T S w x M z U 0 f S Z x d W 9 0 O y w m c X V v d D t T Z W N 0 a W 9 u M S 9 O U 0 R V S F 8 y M D I x X 1 R h Y i 9 B d X R v U m V t b 3 Z l Z E N v b H V t b n M x L n t J U l N F V l R S U U 1 J U y w x M z U 1 f S Z x d W 9 0 O y w m c X V v d D t T Z W N 0 a W 9 u M S 9 O U 0 R V S F 8 y M D I x X 1 R h Y i 9 B d X R v U m V t b 3 Z l Z E N v b H V t b n M x L n t J S V N F V l R S U U 1 J U y w x M z U 2 f S Z x d W 9 0 O y w m c X V v d D t T Z W N 0 a W 9 u M S 9 O U 0 R V S F 8 y M D I x X 1 R h Y i 9 B d X R v U m V t b 3 Z l Z E N v b H V t b n M x L n t J U l N F V l R S U V V O T S w x M z U 3 f S Z x d W 9 0 O y w m c X V v d D t T Z W N 0 a W 9 u M S 9 O U 0 R V S F 8 y M D I x X 1 R h Y i 9 B d X R v U m V t b 3 Z l Z E N v b H V t b n M x L n t J S V N F V l R S U V V O T S w x M z U 4 f S Z x d W 9 0 O y w m c X V v d D t T Z W N 0 a W 9 u M S 9 O U 0 R V S F 8 y M D I x X 1 R h Y i 9 B d X R v U m V t b 3 Z l Z E N v b H V t b n M x L n t J U l N F V l N U T U 1 J U y w x M z U 5 f S Z x d W 9 0 O y w m c X V v d D t T Z W N 0 a W 9 u M S 9 O U 0 R V S F 8 y M D I x X 1 R h Y i 9 B d X R v U m V t b 3 Z l Z E N v b H V t b n M x L n t J S V N F V l N U T U 1 J U y w x M z Y w f S Z x d W 9 0 O y w m c X V v d D t T Z W N 0 a W 9 u M S 9 O U 0 R V S F 8 y M D I x X 1 R h Y i 9 B d X R v U m V t b 3 Z l Z E N v b H V t b n M x L n t J U l N F V l N U T V V O T S w x M z Y x f S Z x d W 9 0 O y w m c X V v d D t T Z W N 0 a W 9 u M S 9 O U 0 R V S F 8 y M D I x X 1 R h Y i 9 B d X R v U m V t b 3 Z l Z E N v b H V t b n M x L n t J S V N F V l N U T V V O T S w x M z Y y f S Z x d W 9 0 O y w m c X V v d D t T Z W N 0 a W 9 u M S 9 O U 0 R V S F 8 y M D I x X 1 R h Y i 9 B d X R v U m V t b 3 Z l Z E N v b H V t b n M x L n t J U l N F V l N F R E 1 J U y w x M z Y z f S Z x d W 9 0 O y w m c X V v d D t T Z W N 0 a W 9 u M S 9 O U 0 R V S F 8 y M D I x X 1 R h Y i 9 B d X R v U m V t b 3 Z l Z E N v b H V t b n M x L n t J S V N F V l N F R E 1 J U y w x M z Y 0 f S Z x d W 9 0 O y w m c X V v d D t T Z W N 0 a W 9 u M S 9 O U 0 R V S F 8 y M D I x X 1 R h Y i 9 B d X R v U m V t b 3 Z l Z E N v b H V t b n M x L n t J U l N F V l N F R F V O T S w x M z Y 1 f S Z x d W 9 0 O y w m c X V v d D t T Z W N 0 a W 9 u M S 9 O U 0 R V S F 8 y M D I x X 1 R h Y i 9 B d X R v U m V t b 3 Z l Z E N v b H V t b n M x L n t J S V N F V l N F R F V O T S w x M z Y 2 f S Z x d W 9 0 O y w m c X V v d D t T Z W N 0 a W 9 u M S 9 O U 0 R V S F 8 y M D I x X 1 R h Y i 9 B d X R v U m V t b 3 Z l Z E N v b H V t b n M x L n t V R D V U U l F T R E 1 J U y w x M z Y 3 f S Z x d W 9 0 O y w m c X V v d D t T Z W N 0 a W 9 u M S 9 O U 0 R V S F 8 y M D I x X 1 R h Y i 9 B d X R v U m V t b 3 Z l Z E N v b H V t b n M x L n t V R D V U U l F T R F V O T S w x M z Y 4 f S Z x d W 9 0 O y w m c X V v d D t T Z W N 0 a W 9 u M S 9 O U 0 R V S F 8 y M D I x X 1 R h Y i 9 B d X R v U m V t b 3 Z l Z E N v b H V t b n M x L n t V R D V U U l F T R E F O W S w x M z Y 5 f S Z x d W 9 0 O y w m c X V v d D t T Z W N 0 a W 9 u M S 9 O U 0 R V S F 8 y M D I x X 1 R h Y i 9 B d X R v U m V t b 3 Z l Z E N v b H V t b n M x L n t V R D V Q U 1 l N S V M s M T M 3 M H 0 m c X V v d D s s J n F 1 b 3 Q 7 U 2 V j d G l v b j E v T l N E V U h f M j A y M V 9 U Y W I v Q X V 0 b 1 J l b W 9 2 Z W R D b 2 x 1 b W 5 z M S 5 7 V U Q 1 U F N Z V U 5 N L D E z N z F 9 J n F 1 b 3 Q 7 L C Z x d W 9 0 O 1 N l Y 3 R p b 2 4 x L 0 5 T R F V I X z I w M j F f V G F i L 0 F 1 d G 9 S Z W 1 v d m V k Q 2 9 s d W 1 u c z E u e 1 V E N V B T W U F O W S w x M z c y f S Z x d W 9 0 O y w m c X V v d D t T Z W N 0 a W 9 u M S 9 O U 0 R V S F 8 y M D I x X 1 R h Y i 9 B d X R v U m V t b 3 Z l Z E N v b H V t b n M x L n t V R D V P U E l N S V M s M T M 3 M 3 0 m c X V v d D s s J n F 1 b 3 Q 7 U 2 V j d G l v b j E v T l N E V U h f M j A y M V 9 U Y W I v Q X V 0 b 1 J l b W 9 2 Z W R D b 2 x 1 b W 5 z M S 5 7 V U Q 1 T 1 B J V U 5 N L D E z N z R 9 J n F 1 b 3 Q 7 L C Z x d W 9 0 O 1 N l Y 3 R p b 2 4 x L 0 5 T R F V I X z I w M j F f V G F i L 0 F 1 d G 9 S Z W 1 v d m V k Q 2 9 s d W 1 u c z E u e 1 V E N U 9 Q S U F O W S w x M z c 1 f S Z x d W 9 0 O y w m c X V v d D t T Z W N 0 a W 9 u M S 9 O U 0 R V S F 8 y M D I x X 1 R h Y i 9 B d X R v U m V t b 3 Z l Z E N v b H V t b n M x L n t V R D V I U l B O U k 1 J U y w x M z c 2 f S Z x d W 9 0 O y w m c X V v d D t T Z W N 0 a W 9 u M S 9 O U 0 R V S F 8 y M D I x X 1 R h Y i 9 B d X R v U m V t b 3 Z l Z E N v b H V t b n M x L n t V R D V I U l B O U l V O T S w x M z c 3 f S Z x d W 9 0 O y w m c X V v d D t T Z W N 0 a W 9 u M S 9 O U 0 R V S F 8 y M D I x X 1 R h Y i 9 B d X R v U m V t b 3 Z l Z E N v b H V t b n M x L n t V R D V I U l B O U k F O W S w x M z c 4 f S Z x d W 9 0 O y w m c X V v d D t T Z W N 0 a W 9 u M S 9 O U 0 R V S F 8 y M D I x X 1 R h Y i 9 B d X R v U m V t b 3 Z l Z E N v b H V t b n M x L n t V R D V D T l N N S V M s M T M 3 O X 0 m c X V v d D s s J n F 1 b 3 Q 7 U 2 V j d G l v b j E v T l N E V U h f M j A y M V 9 U Y W I v Q X V 0 b 1 J l b W 9 2 Z W R D b 2 x 1 b W 5 z M S 5 7 V U Q 1 Q 0 5 T V U 5 N L D E z O D B 9 J n F 1 b 3 Q 7 L C Z x d W 9 0 O 1 N l Y 3 R p b 2 4 x L 0 5 T R F V I X z I w M j F f V G F i L 0 F 1 d G 9 S Z W 1 v d m V k Q 2 9 s d W 1 u c z E u e 1 V E N U N O U 0 F O W S w x M z g x f S Z x d W 9 0 O y w m c X V v d D t T Z W N 0 a W 9 u M S 9 O U 0 R V S F 8 y M D I x X 1 R h Y i 9 B d X R v U m V t b 3 Z l Z E N v b H V t b n M x L n t V R D V J T E x N S V M s M T M 4 M n 0 m c X V v d D s s J n F 1 b 3 Q 7 U 2 V j d G l v b j E v T l N E V U h f M j A y M V 9 U Y W I v Q X V 0 b 1 J l b W 9 2 Z W R D b 2 x 1 b W 5 z M S 5 7 V U Q 1 S U x M V U 5 N L D E z O D N 9 J n F 1 b 3 Q 7 L C Z x d W 9 0 O 1 N l Y 3 R p b 2 4 x L 0 5 T R F V I X z I w M j F f V G F i L 0 F 1 d G 9 S Z W 1 v d m V k Q 2 9 s d W 1 u c z E u e 1 V E N U l M T E F O W S w x M z g 0 f S Z x d W 9 0 O y w m c X V v d D t T Z W N 0 a W 9 u M S 9 O U 0 R V S F 8 y M D I x X 1 R h Y i 9 B d X R v U m V t b 3 Z l Z E N v b H V t b n M x L n t V R D V J R U 1 N S V M s M T M 4 N X 0 m c X V v d D s s J n F 1 b 3 Q 7 U 2 V j d G l v b j E v T l N E V U h f M j A y M V 9 U Y W I v Q X V 0 b 1 J l b W 9 2 Z W R D b 2 x 1 b W 5 z M S 5 7 V U Q 1 S U V N V U 5 N L D E z O D Z 9 J n F 1 b 3 Q 7 L C Z x d W 9 0 O 1 N l Y 3 R p b 2 4 x L 0 5 T R F V I X z I w M j F f V G F i L 0 F 1 d G 9 S Z W 1 v d m V k Q 2 9 s d W 1 u c z E u e 1 V E N U l F T U F O W S w x M z g 3 f S Z x d W 9 0 O y w m c X V v d D t T Z W N 0 a W 9 u M S 9 O U 0 R V S F 8 y M D I x X 1 R h Y i 9 B d X R v U m V t b 3 Z l Z E N v b H V t b n M x L n t V R D V J T E F M T U l T L D E z O D h 9 J n F 1 b 3 Q 7 L C Z x d W 9 0 O 1 N l Y 3 R p b 2 4 x L 0 5 T R F V I X z I w M j F f V G F i L 0 F 1 d G 9 S Z W 1 v d m V k Q 2 9 s d W 1 u c z E u e 1 V E N U l M Q U x V T k 0 s M T M 4 O X 0 m c X V v d D s s J n F 1 b 3 Q 7 U 2 V j d G l v b j E v T l N E V U h f M j A y M V 9 U Y W I v Q X V 0 b 1 J l b W 9 2 Z W R D b 2 x 1 b W 5 z M S 5 7 V U Q 1 S U x B T E F O W S w x M z k w f S Z x d W 9 0 O y w m c X V v d D t T Z W N 0 a W 9 u M S 9 O U 0 R V S F 8 y M D I x X 1 R h Y i 9 B d X R v U m V t b 3 Z l Z E N v b H V t b n M x L n t V R D V J T E F B T E 1 J U y w x M z k x f S Z x d W 9 0 O y w m c X V v d D t T Z W N 0 a W 9 u M S 9 O U 0 R V S F 8 y M D I x X 1 R h Y i 9 B d X R v U m V t b 3 Z l Z E N v b H V t b n M x L n t V R D V J T E F B T F V O T S w x M z k y f S Z x d W 9 0 O y w m c X V v d D t T Z W N 0 a W 9 u M S 9 O U 0 R V S F 8 y M D I x X 1 R h Y i 9 B d X R v U m V t b 3 Z l Z E N v b H V t b n M x L n t V R D V J T E F B T E F O W S w x M z k z f S Z x d W 9 0 O y w m c X V v d D t T Z W N 0 a W 9 u M S 9 O U 0 R V S F 8 y M D I x X 1 R h Y i 9 B d X R v U m V t b 3 Z l Z E N v b H V t b n M x L n t V R D V J T E 5 B T E 1 J U y w x M z k 0 f S Z x d W 9 0 O y w m c X V v d D t T Z W N 0 a W 9 u M S 9 O U 0 R V S F 8 y M D I x X 1 R h Y i 9 B d X R v U m V t b 3 Z l Z E N v b H V t b n M x L n t V R D V J T E 5 B T F V O T S w x M z k 1 f S Z x d W 9 0 O y w m c X V v d D t T Z W N 0 a W 9 u M S 9 O U 0 R V S F 8 y M D I x X 1 R h Y i 9 B d X R v U m V t b 3 Z l Z E N v b H V t b n M x L n t V R D V J T E 5 B T E F O W S w x M z k 2 f S Z x d W 9 0 O y w m c X V v d D t T Z W N 0 a W 9 u M S 9 O U 0 R V S F 8 y M D I x X 1 R h Y i 9 B d X R v U m V t b 3 Z l Z E N v b H V t b n M x L n t V R D V B T E 5 J T E 1 J U y w x M z k 3 f S Z x d W 9 0 O y w m c X V v d D t T Z W N 0 a W 9 u M S 9 O U 0 R V S F 8 y M D I x X 1 R h Y i 9 B d X R v U m V t b 3 Z l Z E N v b H V t b n M x L n t V R D V B T E 5 J T F V O T S w x M z k 4 f S Z x d W 9 0 O y w m c X V v d D t T Z W N 0 a W 9 u M S 9 O U 0 R V S F 8 y M D I x X 1 R h Y i 9 B d X R v U m V t b 3 Z l Z E N v b H V t b n M x L n t V R D V B T E 5 J T E F O W S w x M z k 5 f S Z x d W 9 0 O y w m c X V v d D t T Z W N 0 a W 9 u M S 9 O U 0 R V S F 8 y M D I x X 1 R h Y i 9 B d X R v U m V t b 3 Z l Z E N v b H V t b n M x L n t V R F l S N V B O U k F O W S w x N D A w f S Z x d W 9 0 O y w m c X V v d D t T Z W N 0 a W 9 u M S 9 O U 0 R V S F 8 y M D I x X 1 R h Y i 9 B d X R v U m V t b 3 Z l Z E N v b H V t b n M x L n t V R F l S N V N F R E F O W S w x N D A x f S Z x d W 9 0 O y w m c X V v d D t T Z W N 0 a W 9 u M S 9 O U 0 R V S F 8 y M D I x X 1 R h Y i 9 B d X R v U m V t b 3 Z l Z E N v b H V t b n M x L n t V R F l S N V N U T U F O W S w x N D A y f S Z x d W 9 0 O y w m c X V v d D t T Z W N 0 a W 9 u M S 9 O U 0 R V S F 8 y M D I x X 1 R h Y i 9 B d X R v U m V t b 3 Z l Z E N v b H V t b n M x L n t V R F l S N V R S U U F O W S w x N D A z f S Z x d W 9 0 O y w m c X V v d D t T Z W N 0 a W 9 u M S 9 O U 0 R V S F 8 y M D I x X 1 R h Y i 9 B d X R v U m V t b 3 Z l Z E N v b H V t b n M x L n t T R V Z Z U l B O U k F O W S w x N D A 0 f S Z x d W 9 0 O y w m c X V v d D t T Z W N 0 a W 9 u M S 9 O U 0 R V S F 8 y M D I x X 1 R h Y i 9 B d X R v U m V t b 3 Z l Z E N v b H V t b n M x L n t T R V Z Z U l R S U U F O W S w x N D A 1 f S Z x d W 9 0 O y w m c X V v d D t T Z W N 0 a W 9 u M S 9 O U 0 R V S F 8 y M D I x X 1 R h Y i 9 B d X R v U m V t b 3 Z l Z E N v b H V t b n M x L n t T R V Z Z U l N U T U F O W S w x N D A 2 f S Z x d W 9 0 O y w m c X V v d D t T Z W N 0 a W 9 u M S 9 O U 0 R V S F 8 y M D I x X 1 R h Y i 9 B d X R v U m V t b 3 Z l Z E N v b H V t b n M x L n t T R V Z Z U l N F R E F O W S w x N D A 3 f S Z x d W 9 0 O y w m c X V v d D t T Z W N 0 a W 9 u M S 9 O U 0 R V S F 8 y M D I x X 1 R h Y i 9 B d X R v U m V t b 3 Z l Z E N v b H V t b n M x L n t C T 0 9 L R U Q s M T Q w O H 0 m c X V v d D s s J n F 1 b 3 Q 7 U 2 V j d G l v b j E v T l N E V U h f M j A y M V 9 U Y W I v Q X V 0 b 1 J l b W 9 2 Z W R D b 2 x 1 b W 5 z M S 5 7 T k 9 C T 0 9 L W T I s M T Q w O X 0 m c X V v d D s s J n F 1 b 3 Q 7 U 2 V j d G l v b j E v T l N E V U h f M j A y M V 9 U Y W I v Q X V 0 b 1 J l b W 9 2 Z W R D b 2 x 1 b W 5 z M S 5 7 Q k t N V l R I R l Q s M T Q x M H 0 m c X V v d D s s J n F 1 b 3 Q 7 U 2 V j d G l v b j E v T l N E V U h f M j A y M V 9 U Y W I v Q X V 0 b 1 J l b W 9 2 Z W R D b 2 x 1 b W 5 z M S 5 7 Q k t M Q V J D T l k s M T Q x M X 0 m c X V v d D s s J n F 1 b 3 Q 7 U 2 V j d G l v b j E v T l N E V U h f M j A y M V 9 U Y W I v Q X V 0 b 1 J l b W 9 2 Z W R D b 2 x 1 b W 5 z M S 5 7 Q k t C V V J H T C w x N D E y f S Z x d W 9 0 O y w m c X V v d D t T Z W N 0 a W 9 u M S 9 O U 0 R V S F 8 y M D I x X 1 R h Y i 9 B d X R v U m V t b 3 Z l Z E N v b H V t b n M x L n t C S 1 N S V k l P T C w x N D E z f S Z x d W 9 0 O y w m c X V v d D t T Z W N 0 a W 9 u M S 9 O U 0 R V S F 8 y M D I x X 1 R h Y i 9 B d X R v U m V t b 3 Z l Z E N v b H V t b n M x L n t C S 1 N N Q V N M V C w x N D E 0 f S Z x d W 9 0 O y w m c X V v d D t T Z W N 0 a W 9 u M S 9 O U 0 R V S F 8 y M D I x X 1 R h Y i 9 B d X R v U m V t b 3 Z l Z E N v b H V t b n M x L n t C S 1 J P Q i w x N D E 1 f S Z x d W 9 0 O y w m c X V v d D t T Z W N 0 a W 9 u M S 9 O U 0 R V S F 8 y M D I x X 1 R h Y i 9 B d X R v U m V t b 3 Z l Z E N v b H V t b n M x L n t C S 0 F S U 0 9 O L D E 0 M T Z 9 J n F 1 b 3 Q 7 L C Z x d W 9 0 O 1 N l Y 3 R p b 2 4 x L 0 5 T R F V I X z I w M j F f V G F i L 0 F 1 d G 9 S Z W 1 v d m V k Q 2 9 s d W 1 u c z E u e 0 J L R F J W S U 5 G L D E 0 M T d 9 J n F 1 b 3 Q 7 L C Z x d W 9 0 O 1 N l Y 3 R p b 2 4 x L 0 5 T R F V I X z I w M j F f V G F i L 0 F 1 d G 9 S Z W 1 v d m V k Q 2 9 s d W 1 u c z E u e 0 J L R F J V T k s s M T Q x O H 0 m c X V v d D s s J n F 1 b 3 Q 7 U 2 V j d G l v b j E v T l N E V U h f M j A y M V 9 U Y W I v Q X V 0 b 1 J l b W 9 2 Z W R D b 2 x 1 b W 5 z M S 5 7 Q k t Q T 1 N U T 0 I s M T Q x O X 0 m c X V v d D s s J n F 1 b 3 Q 7 U 2 V j d G l v b j E v T l N E V U h f M j A y M V 9 U Y W I v Q X V 0 b 1 J l b W 9 2 Z W R D b 2 x 1 b W 5 z M S 5 7 Q k t E U l V H L D E 0 M j B 9 J n F 1 b 3 Q 7 L C Z x d W 9 0 O 1 N l Y 3 R p b 2 4 x L 0 5 T R F V I X z I w M j F f V G F i L 0 F 1 d G 9 S Z W 1 v d m V k Q 2 9 s d W 1 u c z E u e 0 J L U 0 V Y T l I s M T Q y M X 0 m c X V v d D s s J n F 1 b 3 Q 7 U 2 V j d G l v b j E v T l N E V U h f M j A y M V 9 U Y W I v Q X V 0 b 1 J l b W 9 2 Z W R D b 2 x 1 b W 5 z M S 5 7 Q k t G U k F V R C w x N D I y f S Z x d W 9 0 O y w m c X V v d D t T Z W N 0 a W 9 u M S 9 O U 0 R V S F 8 y M D I x X 1 R h Y i 9 B d X R v U m V t b 3 Z l Z E N v b H V t b n M x L n t C S 0 9 U S C w x N D I z f S Z x d W 9 0 O y w m c X V v d D t T Z W N 0 a W 9 u M S 9 O U 0 R V S F 8 y M D I x X 1 R h Y i 9 B d X R v U m V t b 3 Z l Z E N v b H V t b n M x L n t C S 0 9 U S E 9 G M i w x N D I 0 f S Z x d W 9 0 O y w m c X V v d D t T Z W N 0 a W 9 u M S 9 O U 0 R V S F 8 y M D I x X 1 R h Y i 9 B d X R v U m V t b 3 Z l Z E N v b H V t b n M x L n t Q U k 9 C Q V R P T i w x N D I 1 f S Z x d W 9 0 O y w m c X V v d D t T Z W N 0 a W 9 u M S 9 O U 0 R V S F 8 y M D I x X 1 R h Y i 9 B d X R v U m V t b 3 Z l Z E N v b H V t b n M x L n t Q Q V J P T F J F T C w x N D I 2 f S Z x d W 9 0 O y w m c X V v d D t T Z W N 0 a W 9 u M S 9 O U 0 R V S F 8 y M D I x X 1 R h Y i 9 B d X R v U m V t b 3 Z l Z E N v b H V t b n M x L n t E U l Z J T k F M Q 0 8 s M T Q y N 3 0 m c X V v d D s s J n F 1 b 3 Q 7 U 2 V j d G l v b j E v T l N E V U h f M j A y M V 9 U Y W I v Q X V 0 b 1 J l b W 9 2 Z W R D b 2 x 1 b W 5 z M S 5 7 R F J W S U 5 N Q V J K L D E 0 M j h 9 J n F 1 b 3 Q 7 L C Z x d W 9 0 O 1 N l Y 3 R p b 2 4 x L 0 5 T R F V I X z I w M j F f V G F i L 0 F 1 d G 9 S Z W 1 v d m V k Q 2 9 s d W 1 u c z E u e 0 R S V k l O Q 0 9 D T i w x N D I 5 f S Z x d W 9 0 O y w m c X V v d D t T Z W N 0 a W 9 u M S 9 O U 0 R V S F 8 y M D I x X 1 R h Y i 9 B d X R v U m V t b 3 Z l Z E N v b H V t b n M x L n t E U l Z J T k h F U k 4 s M T Q z M H 0 m c X V v d D s s J n F 1 b 3 Q 7 U 2 V j d G l v b j E v T l N E V U h f M j A y M V 9 U Y W I v Q X V 0 b 1 J l b W 9 2 Z W R D b 2 x 1 b W 5 z M S 5 7 R F J W S U 5 I Q U x M L D E 0 M z F 9 J n F 1 b 3 Q 7 L C Z x d W 9 0 O 1 N l Y 3 R p b 2 4 x L 0 5 T R F V I X z I w M j F f V G F i L 0 F 1 d G 9 S Z W 1 v d m V k Q 2 9 s d W 1 u c z E u e 0 R S V k l O S U 5 I T C w x N D M y f S Z x d W 9 0 O y w m c X V v d D t T Z W N 0 a W 9 u M S 9 O U 0 R V S F 8 y M D I x X 1 R h Y i 9 B d X R v U m V t b 3 Z l Z E N v b H V t b n M x L n t E U l Z J T k 1 F V E g s M T Q z M 3 0 m c X V v d D s s J n F 1 b 3 Q 7 U 2 V j d G l v b j E v T l N E V U h f M j A y M V 9 U Y W I v Q X V 0 b 1 J l b W 9 2 Z W R D b 2 x 1 b W 5 z M S 5 7 R F J W S U 5 B T E 9 O L D E 0 M z R 9 J n F 1 b 3 Q 7 L C Z x d W 9 0 O 1 N l Y 3 R p b 2 4 x L 0 5 T R F V I X z I w M j F f V G F i L 0 F 1 d G 9 S Z W 1 v d m V k Q 2 9 s d W 1 u c z E u e 0 1 Y T U p Q T k x U L D E 0 M z V 9 J n F 1 b 3 Q 7 L C Z x d W 9 0 O 1 N l Y 3 R p b 2 4 x L 0 5 T R F V I X z I w M j F f V G F i L 0 F 1 d G 9 S Z W 1 v d m V k Q 2 9 s d W 1 u c z E u e 0 R S V k l O Q U x D T z I s M T Q z N n 0 m c X V v d D s s J n F 1 b 3 Q 7 U 2 V j d G l v b j E v T l N E V U h f M j A y M V 9 U Y W I v Q X V 0 b 1 J l b W 9 2 Z W R D b 2 x 1 b W 5 z M S 5 7 R F J W S U 5 N Q V J K M i w x N D M 3 f S Z x d W 9 0 O y w m c X V v d D t T Z W N 0 a W 9 u M S 9 O U 0 R V S F 8 y M D I x X 1 R h Y i 9 B d X R v U m V t b 3 Z l Z E N v b H V t b n M x L n t E U l Z J T k R S R y w x N D M 4 f S Z x d W 9 0 O y w m c X V v d D t T Z W N 0 a W 9 u M S 9 O U 0 R V S F 8 y M D I x X 1 R h Y i 9 B d X R v U m V t b 3 Z l Z E N v b H V t b n M x L n t E U l Z J T k R S T 1 R N S i w x N D M 5 f S Z x d W 9 0 O y w m c X V v d D t T Z W N 0 a W 9 u M S 9 O U 0 R V S F 8 y M D I x X 1 R h Y i 9 B d X R v U m V t b 3 Z l Z E N v b H V t b n M x L n t E U l Z J T k F M R F J H L D E 0 N D B 9 J n F 1 b 3 Q 7 L C Z x d W 9 0 O 1 N l Y 3 R p b 2 4 x L 0 5 T R F V I X z I w M j F f V G F i L 0 F 1 d G 9 S Z W 1 v d m V k Q 2 9 s d W 1 u c z E u e 1 B B U k 9 M L D E 0 N D F 9 J n F 1 b 3 Q 7 L C Z x d W 9 0 O 1 N l Y 3 R p b 2 4 x L 0 5 T R F V I X z I w M j F f V G F i L 0 F 1 d G 9 S Z W 1 v d m V k Q 2 9 s d W 1 u c z E u e 1 B S T 0 I s M T Q 0 M n 0 m c X V v d D s s J n F 1 b 3 Q 7 U 2 V j d G l v b j E v T l N E V U h f M j A y M V 9 U Y W I v Q X V 0 b 1 J l b W 9 2 Z W R D b 2 x 1 b W 5 z M S 5 7 T V J K W V J C R l I s M T Q 0 M 3 0 m c X V v d D s s J n F 1 b 3 Q 7 U 2 V j d G l v b j E v T l N E V U h f M j A y M V 9 U Y W I v Q X V 0 b 1 J l b W 9 2 Z W R D b 2 x 1 b W 5 z M S 5 7 T V J K Q U d M U 1 Q s M T Q 0 N H 0 m c X V v d D s s J n F 1 b 3 Q 7 U 2 V j d G l v b j E v T l N E V U h f M j A y M V 9 U Y W I v Q X V 0 b 1 J l b W 9 2 Z W R D b 2 x 1 b W 5 z M S 5 7 T V J K W U x V L D E 0 N D V 9 J n F 1 b 3 Q 7 L C Z x d W 9 0 O 1 N l Y 3 R p b 2 4 x L 0 5 T R F V I X z I w M j F f V G F i L 0 F 1 d G 9 S Z W 1 v d m V k Q 2 9 s d W 1 u c z E u e 0 1 S S k 1 M V S w x N D Q 2 f S Z x d W 9 0 O y w m c X V v d D t T Z W N 0 a W 9 u M S 9 O U 0 R V S F 8 y M D I x X 1 R h Y i 9 B d X R v U m V t b 3 Z l Z E N v b H V t b n M x L n t D S U d B R 0 x T V C w x N D Q 3 f S Z x d W 9 0 O y w m c X V v d D t T Z W N 0 a W 9 u M S 9 O U 0 R V S F 8 y M D I x X 1 R h Y i 9 B d X R v U m V t b 3 Z l Z E N v b H V t b n M x L n t D S U d Z T F U s M T Q 0 O H 0 m c X V v d D s s J n F 1 b 3 Q 7 U 2 V j d G l v b j E v T l N E V U h f M j A y M V 9 U Y W I v Q X V 0 b 1 J l b W 9 2 Z W R D b 2 x 1 b W 5 z M S 5 7 Q 0 l H T U x V L D E 0 N D l 9 J n F 1 b 3 Q 7 L C Z x d W 9 0 O 1 N l Y 3 R p b 2 4 x L 0 5 T R F V I X z I w M j F f V G F i L 0 F 1 d G 9 S Z W 1 v d m V k Q 2 9 s d W 1 u c z E u e 0 N J R 0 R M T F N U L D E 0 N T B 9 J n F 1 b 3 Q 7 L C Z x d W 9 0 O 1 N l Y 3 R p b 2 4 x L 0 5 T R F V I X z I w M j F f V G F i L 0 F 1 d G 9 S Z W 1 v d m V k Q 2 9 s d W 1 u c z E u e 0 N J R 0 R M W U x V L D E 0 N T F 9 J n F 1 b 3 Q 7 L C Z x d W 9 0 O 1 N l Y 3 R p b 2 4 x L 0 5 T R F V I X z I w M j F f V G F i L 0 F 1 d G 9 S Z W 1 v d m V k Q 2 9 s d W 1 u c z E u e 0 N J R 0 R M T U x V L D E 0 N T J 9 J n F 1 b 3 Q 7 L C Z x d W 9 0 O 1 N l Y 3 R p b 2 4 x L 0 5 T R F V I X z I w M j F f V G F i L 0 F 1 d G 9 S Z W 1 v d m V k Q 2 9 s d W 1 u c z E u e 1 N N S 0 F H T E F T V C w x N D U z f S Z x d W 9 0 O y w m c X V v d D t T Z W N 0 a W 9 u M S 9 O U 0 R V S F 8 y M D I x X 1 R h Y i 9 B d X R v U m V t b 3 Z l Z E N v b H V t b n M x L n t T T U t Z U k x B U 1 Q s M T Q 1 N H 0 m c X V v d D s s J n F 1 b 3 Q 7 U 2 V j d G l v b j E v T l N E V U h f M j A y M V 9 U Y W I v Q X V 0 b 1 J l b W 9 2 Z W R D b 2 x 1 b W 5 z M S 5 7 U 0 1 L T U 9 M Q V N U L D E 0 N T V 9 J n F 1 b 3 Q 7 L C Z x d W 9 0 O 1 N l Y 3 R p b 2 4 x L 0 5 T R F V I X z I w M j F f V G F i L 0 F 1 d G 9 S Z W 1 v d m V k Q 2 9 s d W 1 u c z E u e 0 N H U k F H T F N U L D E 0 N T Z 9 J n F 1 b 3 Q 7 L C Z x d W 9 0 O 1 N l Y 3 R p b 2 4 x L 0 5 T R F V I X z I w M j F f V G F i L 0 F 1 d G 9 S Z W 1 v d m V k Q 2 9 s d W 1 u c z E u e 0 N J R 0 F S W U x V L D E 0 N T d 9 J n F 1 b 3 Q 7 L C Z x d W 9 0 O 1 N l Y 3 R p b 2 4 x L 0 5 T R F V I X z I w M j F f V G F i L 0 F 1 d G 9 S Z W 1 v d m V k Q 2 9 s d W 1 u c z E u e 0 N J R 0 F S T U x V L D E 0 N T h 9 J n F 1 b 3 Q 7 L C Z x d W 9 0 O 1 N l Y 3 R p b 2 4 x L 0 5 T R F V I X z I w M j F f V G F i L 0 F 1 d G 9 S Z W 1 v d m V k Q 2 9 s d W 1 u c z E u e 0 F M Q 0 F H T F N U L D E 0 N T l 9 J n F 1 b 3 Q 7 L C Z x d W 9 0 O 1 N l Y 3 R p b 2 4 x L 0 5 T R F V I X z I w M j F f V G F i L 0 F 1 d G 9 S Z W 1 v d m V k Q 2 9 s d W 1 u c z E u e 0 F M Q 1 l M V S w x N D Y w f S Z x d W 9 0 O y w m c X V v d D t T Z W N 0 a W 9 u M S 9 O U 0 R V S F 8 y M D I x X 1 R h Y i 9 B d X R v U m V t b 3 Z l Z E N v b H V t b n M x L n t B T E N N T F U s M T Q 2 M X 0 m c X V v d D s s J n F 1 b 3 Q 7 U 2 V j d G l v b j E v T l N E V U h f M j A y M V 9 U Y W I v Q X V 0 b 1 J l b W 9 2 Z W R D b 2 x 1 b W 5 z M S 5 7 Q 0 9 D Q U d M U 1 Q s M T Q 2 M n 0 m c X V v d D s s J n F 1 b 3 Q 7 U 2 V j d G l v b j E v T l N E V U h f M j A y M V 9 U Y W I v Q X V 0 b 1 J l b W 9 2 Z W R D b 2 x 1 b W 5 z M S 5 7 Q 0 9 D W U x V L D E 0 N j N 9 J n F 1 b 3 Q 7 L C Z x d W 9 0 O 1 N l Y 3 R p b 2 4 x L 0 5 T R F V I X z I w M j F f V G F i L 0 F 1 d G 9 S Z W 1 v d m V k Q 2 9 s d W 1 u c z E u e 0 N P Q 0 1 M V S w x N D Y 0 f S Z x d W 9 0 O y w m c X V v d D t T Z W N 0 a W 9 u M S 9 O U 0 R V S F 8 y M D I x X 1 R h Y i 9 B d X R v U m V t b 3 Z l Z E N v b H V t b n M x L n t D U k t B R 0 x T V C w x N D Y 1 f S Z x d W 9 0 O y w m c X V v d D t T Z W N 0 a W 9 u M S 9 O U 0 R V S F 8 y M D I x X 1 R h Y i 9 B d X R v U m V t b 3 Z l Z E N v b H V t b n M x L n t D U k t Z T F U s M T Q 2 N n 0 m c X V v d D s s J n F 1 b 3 Q 7 U 2 V j d G l v b j E v T l N E V U h f M j A y M V 9 U Y W I v Q X V 0 b 1 J l b W 9 2 Z W R D b 2 x 1 b W 5 z M S 5 7 Q 1 J L T U x V L D E 0 N j d 9 J n F 1 b 3 Q 7 L C Z x d W 9 0 O 1 N l Y 3 R p b 2 4 x L 0 5 T R F V I X z I w M j F f V G F i L 0 F 1 d G 9 S Z W 1 v d m V k Q 2 9 s d W 1 u c z E u e 0 h F U k F H T F N U L D E 0 N j h 9 J n F 1 b 3 Q 7 L C Z x d W 9 0 O 1 N l Y 3 R p b 2 4 x L 0 5 T R F V I X z I w M j F f V G F i L 0 F 1 d G 9 S Z W 1 v d m V k Q 2 9 s d W 1 u c z E u e 0 h F U l l M V S w x N D Y 5 f S Z x d W 9 0 O y w m c X V v d D t T Z W N 0 a W 9 u M S 9 O U 0 R V S F 8 y M D I x X 1 R h Y i 9 B d X R v U m V t b 3 Z l Z E N v b H V t b n M x L n t I R V J N T F U s M T Q 3 M H 0 m c X V v d D s s J n F 1 b 3 Q 7 U 2 V j d G l v b j E v T l N E V U h f M j A y M V 9 U Y W I v Q X V 0 b 1 J l b W 9 2 Z W R D b 2 x 1 b W 5 z M S 5 7 S E F M T E F H T F N U L D E 0 N z F 9 J n F 1 b 3 Q 7 L C Z x d W 9 0 O 1 N l Y 3 R p b 2 4 x L 0 5 T R F V I X z I w M j F f V G F i L 0 F 1 d G 9 S Z W 1 v d m V k Q 2 9 s d W 1 u c z E u e 0 h B T E x Z U k x T V C w x N D c y f S Z x d W 9 0 O y w m c X V v d D t T Z W N 0 a W 9 u M S 9 O U 0 R V S F 8 y M D I x X 1 R h Y i 9 B d X R v U m V t b 3 Z l Z E N v b H V t b n M x L n t I Q U x M T U 9 M U 1 Q s M T Q 3 M 3 0 m c X V v d D s s J n F 1 b 3 Q 7 U 2 V j d G l v b j E v T l N E V U h f M j A y M V 9 U Y W I v Q X V 0 b 1 J l b W 9 2 Z W R D b 2 x 1 b W 5 z M S 5 7 T F N E Q U d M U 1 Q s M T Q 3 N H 0 m c X V v d D s s J n F 1 b 3 Q 7 U 2 V j d G l v b j E v T l N E V U h f M j A y M V 9 U Y W I v Q X V 0 b 1 J l b W 9 2 Z W R D b 2 x 1 b W 5 z M S 5 7 T F N E W U x V L D E 0 N z V 9 J n F 1 b 3 Q 7 L C Z x d W 9 0 O 1 N l Y 3 R p b 2 4 x L 0 5 T R F V I X z I w M j F f V G F i L 0 F 1 d G 9 S Z W 1 v d m V k Q 2 9 s d W 1 u c z E u e 0 x T R E 1 M V S w x N D c 2 f S Z x d W 9 0 O y w m c X V v d D t T Z W N 0 a W 9 u M S 9 O U 0 R V S F 8 y M D I x X 1 R h Y i 9 B d X R v U m V t b 3 Z l Z E N v b H V t b n M x L n t Q Q 1 B B R 0 x T V C w x N D c 3 f S Z x d W 9 0 O y w m c X V v d D t T Z W N 0 a W 9 u M S 9 O U 0 R V S F 8 y M D I x X 1 R h Y i 9 B d X R v U m V t b 3 Z l Z E N v b H V t b n M x L n t Q Q 1 B Z T F U s M T Q 3 O H 0 m c X V v d D s s J n F 1 b 3 Q 7 U 2 V j d G l v b j E v T l N E V U h f M j A y M V 9 U Y W I v Q X V 0 b 1 J l b W 9 2 Z W R D b 2 x 1 b W 5 z M S 5 7 U E N Q T U x V L D E 0 N z l 9 J n F 1 b 3 Q 7 L C Z x d W 9 0 O 1 N l Y 3 R p b 2 4 x L 0 5 T R F V I X z I w M j F f V G F i L 0 F 1 d G 9 S Z W 1 v d m V k Q 2 9 s d W 1 u c z E u e 0 V D U 1 R N T 0 F H T C w x N D g w f S Z x d W 9 0 O y w m c X V v d D t T Z W N 0 a W 9 u M S 9 O U 0 R V S F 8 y M D I x X 1 R h Y i 9 B d X R v U m V t b 3 Z l Z E N v b H V t b n M x L n t F Q 1 N U T U 9 Z T F U s M T Q 4 M X 0 m c X V v d D s s J n F 1 b 3 Q 7 U 2 V j d G l v b j E v T l N E V U h f M j A y M V 9 U Y W I v Q X V 0 b 1 J l b W 9 2 Z W R D b 2 x 1 b W 5 z M S 5 7 R U N T V E 1 P T U x V L D E 0 O D J 9 J n F 1 b 3 Q 7 L C Z x d W 9 0 O 1 N l Y 3 R p b 2 4 x L 0 5 T R F V I X z I w M j F f V G F i L 0 F 1 d G 9 S Z W 1 v d m V k Q 2 9 s d W 1 u c z E u e 0 l O S E x B R 0 x T V C w x N D g z f S Z x d W 9 0 O y w m c X V v d D t T Z W N 0 a W 9 u M S 9 O U 0 R V S F 8 y M D I x X 1 R h Y i 9 B d X R v U m V t b 3 Z l Z E N v b H V t b n M x L n t J T k h M W V J M U 1 Q s M T Q 4 N H 0 m c X V v d D s s J n F 1 b 3 Q 7 U 2 V j d G l v b j E v T l N E V U h f M j A y M V 9 U Y W I v Q X V 0 b 1 J l b W 9 2 Z W R D b 2 x 1 b W 5 z M S 5 7 S U 5 I T E 1 P T F N U L D E 0 O D V 9 J n F 1 b 3 Q 7 L C Z x d W 9 0 O 1 N l Y 3 R p b 2 4 x L 0 5 T R F V I X z I w M j F f V G F i L 0 F 1 d G 9 S Z W 1 v d m V k Q 2 9 s d W 1 u c z E u e 0 1 F V E h B R 0 x T V C w x N D g 2 f S Z x d W 9 0 O y w m c X V v d D t T Z W N 0 a W 9 u M S 9 O U 0 R V S F 8 y M D I x X 1 R h Y i 9 B d X R v U m V t b 3 Z l Z E N v b H V t b n M x L n t N R V R I W V J M U 1 Q s M T Q 4 N 3 0 m c X V v d D s s J n F 1 b 3 Q 7 U 2 V j d G l v b j E v T l N E V U h f M j A y M V 9 U Y W I v Q X V 0 b 1 J l b W 9 2 Z W R D b 2 x 1 b W 5 z M S 5 7 T U V U S E 1 P T F N U L D E 0 O D h 9 J n F 1 b 3 Q 7 L C Z x d W 9 0 O 1 N l Y 3 R p b 2 4 x L 0 5 T R F V I X z I w M j F f V G F i L 0 F 1 d G 9 S Z W 1 v d m V k Q 2 9 s d W 1 u c z E u e 0 N J R 1 l S Q k Z S L D E 0 O D l 9 J n F 1 b 3 Q 7 L C Z x d W 9 0 O 1 N l Y 3 R p b 2 4 x L 0 5 T R F V I X z I w M j F f V G F i L 0 F 1 d G 9 S Z W 1 v d m V k Q 2 9 s d W 1 u c z E u e 0 F M Q 1 l S Q k Z S L D E 0 O T B 9 J n F 1 b 3 Q 7 L C Z x d W 9 0 O 1 N l Y 3 R p b 2 4 x L 0 5 T R F V I X z I w M j F f V G F i L 0 F 1 d G 9 S Z W 1 v d m V k Q 2 9 s d W 1 u c z E u e 0 N P Q 1 l S Q k Z S L D E 0 O T F 9 J n F 1 b 3 Q 7 L C Z x d W 9 0 O 1 N l Y 3 R p b 2 4 x L 0 5 T R F V I X z I w M j F f V G F i L 0 F 1 d G 9 S Z W 1 v d m V k Q 2 9 s d W 1 u c z E u e 1 R Y R V Z S U k N W R C w x N D k y f S Z x d W 9 0 O y w m c X V v d D t T Z W N 0 a W 9 u M S 9 O U 0 R V S F 8 y M D I x X 1 R h Y i 9 B d X R v U m V t b 3 Z l Z E N v b H V t b n M x L n t U W F l S U k V D V k Q s M T Q 5 M 3 0 m c X V v d D s s J n F 1 b 3 Q 7 U 2 V j d G l v b j E v T l N E V U h f M j A y M V 9 U Y W I v Q X V 0 b 1 J l b W 9 2 Z W R D b 2 x 1 b W 5 z M S 5 7 V F h Z U l V T R U F E Q i w x N D k 0 f S Z x d W 9 0 O y w m c X V v d D t T Z W N 0 a W 9 u M S 9 O U 0 R V S F 8 y M D I x X 1 R h Y i 9 B d X R v U m V t b 3 Z l Z E N v b H V t b n M x L n t U W F l S S E 9 T T 1 Y s M T Q 5 N X 0 m c X V v d D s s J n F 1 b 3 Q 7 U 2 V j d G l v b j E v T l N E V U h f M j A y M V 9 U Y W I v Q X V 0 b 1 J l b W 9 2 Z W R D b 2 x 1 b W 5 z M S 5 7 V F h Z U k h P U 0 F E L D E 0 O T Z 9 J n F 1 b 3 Q 7 L C Z x d W 9 0 O 1 N l Y 3 R p b 2 4 x L 0 5 T R F V I X z I w M j F f V G F i L 0 F 1 d G 9 S Z W 1 v d m V k Q 2 9 s d W 1 u c z E u e 1 R Y W V J S R V N P V i w x N D k 3 f S Z x d W 9 0 O y w m c X V v d D t T Z W N 0 a W 9 u M S 9 O U 0 R V S F 8 y M D I x X 1 R h Y i 9 B d X R v U m V t b 3 Z l Z E N v b H V t b n M x L n t U W F l S U k V T Q U Q s M T Q 5 O H 0 m c X V v d D s s J n F 1 b 3 Q 7 U 2 V j d G l v b j E v T l N E V U h f M j A y M V 9 U Y W I v Q X V 0 b 1 J l b W 9 2 Z W R D b 2 x 1 b W 5 z M S 5 7 V F h Z U k 9 V V F B U L D E 0 O T l 9 J n F 1 b 3 Q 7 L C Z x d W 9 0 O 1 N l Y 3 R p b 2 4 x L 0 5 T R F V I X z I w M j F f V G F i L 0 F 1 d G 9 S Z W 1 v d m V k Q 2 9 s d W 1 u c z E u e 1 R Y W V J P V V R B R C w x N T A w f S Z x d W 9 0 O y w m c X V v d D t T Z W N 0 a W 9 u M S 9 O U 0 R V S F 8 y M D I x X 1 R h Y i 9 B d X R v U m V t b 3 Z l Z E N v b H V t b n M x L n t U W F l S T U h D T 1 A s M T U w M X 0 m c X V v d D s s J n F 1 b 3 Q 7 U 2 V j d G l v b j E v T l N E V U h f M j A y M V 9 U Y W I v Q X V 0 b 1 J l b W 9 2 Z W R D b 2 x 1 b W 5 z M S 5 7 V F h Z U k 1 I Q 0 F E L D E 1 M D J 9 J n F 1 b 3 Q 7 L C Z x d W 9 0 O 1 N l Y 3 R p b 2 4 x L 0 5 T R F V I X z I w M j F f V G F i L 0 F 1 d G 9 S Z W 1 v d m V k Q 2 9 s d W 1 u c z E u e 1 R Y W V J F T V J H T i w x N T A z f S Z x d W 9 0 O y w m c X V v d D t T Z W N 0 a W 9 u M S 9 O U 0 R V S F 8 y M D I x X 1 R h Y i 9 B d X R v U m V t b 3 Z l Z E N v b H V t b n M x L n t U W F l S R U 1 S Q U Q s M T U w N H 0 m c X V v d D s s J n F 1 b 3 Q 7 U 2 V j d G l v b j E v T l N E V U h f M j A y M V 9 U Y W I v Q X V 0 b 1 J l b W 9 2 Z W R D b 2 x 1 b W 5 z M S 5 7 V F h Z U k R S U F J W L D E 1 M D V 9 J n F 1 b 3 Q 7 L C Z x d W 9 0 O 1 N l Y 3 R p b 2 4 x L 0 5 T R F V I X z I w M j F f V G F i L 0 F 1 d G 9 S Z W 1 v d m V k Q 2 9 s d W 1 u c z E u e 1 R Y W V J E U l B B R C w x N T A 2 f S Z x d W 9 0 O y w m c X V v d D t T Z W N 0 a W 9 u M S 9 O U 0 R V S F 8 y M D I x X 1 R h Y i 9 B d X R v U m V t b 3 Z l Z E N v b H V t b n M x L n t U W F l S U F J J U 0 4 s M T U w N 3 0 m c X V v d D s s J n F 1 b 3 Q 7 U 2 V j d G l v b j E v T l N E V U h f M j A y M V 9 U Y W I v Q X V 0 b 1 J l b W 9 2 Z W R D b 2 x 1 b W 5 z M S 5 7 V F h Z U l B S S U F E L D E 1 M D h 9 J n F 1 b 3 Q 7 L C Z x d W 9 0 O 1 N l Y 3 R p b 2 4 x L 0 5 T R F V I X z I w M j F f V G F i L 0 F 1 d G 9 S Z W 1 v d m V k Q 2 9 s d W 1 u c z E u e 1 R Y W V J T T E Z I U C w x N T A 5 f S Z x d W 9 0 O y w m c X V v d D t T Z W N 0 a W 9 u M S 9 O U 0 R V S F 8 y M D I x X 1 R h Y i 9 B d X R v U m V t b 3 Z l Z E N v b H V t b n M x L n t U W F l S U 0 x G Q U Q s M T U x M H 0 m c X V v d D s s J n F 1 b 3 Q 7 U 2 V j d G l v b j E v T l N E V U h f M j A y M V 9 U Y W I v Q X V 0 b 1 J l b W 9 2 Z W R D b 2 x 1 b W 5 z M S 5 7 V F h Z U l R F T E U s M T U x M X 0 m c X V v d D s s J n F 1 b 3 Q 7 U 2 V j d G l v b j E v T l N E V U h f M j A y M V 9 U Y W I v Q X V 0 b 1 J l b W 9 2 Z W R D b 2 x 1 b W 5 z M S 5 7 V F h Z U k 9 U S E V S L D E 1 M T J 9 J n F 1 b 3 Q 7 L C Z x d W 9 0 O 1 N l Y 3 R p b 2 4 x L 0 5 T R F V I X z I w M j F f V G F i L 0 F 1 d G 9 S Z W 1 v d m V k Q 2 9 s d W 1 u c z E u e 1 R Y W V J P V E h T U D I s M T U x M 3 0 m c X V v d D s s J n F 1 b 3 Q 7 U 2 V j d G l v b j E v T l N E V U h f M j A y M V 9 U Y W I v Q X V 0 b 1 J l b W 9 2 Z W R D b 2 x 1 b W 5 z M S 5 7 V F h Z U k 9 U S E F E L D E 1 M T R 9 J n F 1 b 3 Q 7 L C Z x d W 9 0 O 1 N l Y 3 R p b 2 4 x L 0 5 T R F V I X z I w M j F f V G F i L 0 F 1 d G 9 S Z W 1 v d m V k Q 2 9 s d W 1 u c z E u e 1 R Y W V J F U k R S R y w x N T E 1 f S Z x d W 9 0 O y w m c X V v d D t T Z W N 0 a W 9 u M S 9 O U 0 R V S F 8 y M D I x X 1 R h Y i 9 B d X R v U m V t b 3 Z l Z E N v b H V t b n M x L n t U W F l S R V J O V U 0 y L D E 1 M T Z 9 J n F 1 b 3 Q 7 L C Z x d W 9 0 O 1 N l Y 3 R p b 2 4 x L 0 5 T R F V I X z I w M j F f V G F i L 0 F 1 d G 9 S Z W 1 v d m V k Q 2 9 s d W 1 u c z E u e 1 R Y Q 1 V S U k V O V C w x N T E 3 f S Z x d W 9 0 O y w m c X V v d D t T Z W N 0 a W 9 u M S 9 O U 0 R V S F 8 y M D I x X 1 R h Y i 9 B d X R v U m V t b 3 Z l Z E N v b H V t b n M x L n t O R F R Y W V J B R E c s M T U x O H 0 m c X V v d D s s J n F 1 b 3 Q 7 U 2 V j d G l v b j E v T l N E V U h f M j A y M V 9 U Y W I v Q X V 0 b 1 J l b W 9 2 Z W R D b 2 x 1 b W 5 z M S 5 7 T k R N T 1 J U W F l S L D E 1 M T l 9 J n F 1 b 3 Q 7 L C Z x d W 9 0 O 1 N l Y 3 R p b 2 4 x L 0 5 T R F V I X z I w M j F f V G F i L 0 F 1 d G 9 S Z W 1 v d m V k Q 2 9 s d W 1 u c z E u e 0 5 E T U 9 S V E F M Q y w x N T I w f S Z x d W 9 0 O y w m c X V v d D t T Z W N 0 a W 9 u M S 9 O U 0 R V S F 8 y M D I x X 1 R h Y i 9 B d X R v U m V t b 3 Z l Z E N v b H V t b n M x L n t O R E 1 P U l R N U k o s M T U y M X 0 m c X V v d D s s J n F 1 b 3 Q 7 U 2 V j d G l v b j E v T l N E V U h f M j A y M V 9 U Y W I v Q X V 0 b 1 J l b W 9 2 Z W R D b 2 x 1 b W 5 z M S 5 7 T k R N T 1 J U Q 0 9 D L D E 1 M j J 9 J n F 1 b 3 Q 7 L C Z x d W 9 0 O 1 N l Y 3 R p b 2 4 x L 0 5 T R F V I X z I w M j F f V G F i L 0 F 1 d G 9 S Z W 1 v d m V k Q 2 9 s d W 1 u c z E u e 0 5 E T U 9 S V E h F U i w x N T I z f S Z x d W 9 0 O y w m c X V v d D t T Z W N 0 a W 9 u M S 9 O U 0 R V S F 8 y M D I x X 1 R h Y i 9 B d X R v U m V t b 3 Z l Z E N v b H V t b n M x L n t O R E 1 P U l R I Q U w s M T U y N H 0 m c X V v d D s s J n F 1 b 3 Q 7 U 2 V j d G l v b j E v T l N E V U h f M j A y M V 9 U Y W I v Q X V 0 b 1 J l b W 9 2 Z W R D b 2 x 1 b W 5 z M S 5 7 T k R N T 1 J U S U 5 I L D E 1 M j V 9 J n F 1 b 3 Q 7 L C Z x d W 9 0 O 1 N l Y 3 R p b 2 4 x L 0 5 T R F V I X z I w M j F f V G F i L 0 F 1 d G 9 S Z W 1 v d m V k Q 2 9 s d W 1 u c z E u e 0 5 E T U 9 S V E 1 U S C w x N T I 2 f S Z x d W 9 0 O y w m c X V v d D t T Z W N 0 a W 9 u M S 9 O U 0 R V S F 8 y M D I x X 1 R h Y i 9 B d X R v U m V t b 3 Z l Z E N v b H V t b n M x L n t O R E 1 P U l R Q T l I s M T U y N 3 0 m c X V v d D s s J n F 1 b 3 Q 7 U 2 V j d G l v b j E v T l N E V U h f M j A y M V 9 U Y W I v Q X V 0 b 1 J l b W 9 2 Z W R D b 2 x 1 b W 5 z M S 5 7 T k R N T 1 J U V F J R L D E 1 M j h 9 J n F 1 b 3 Q 7 L C Z x d W 9 0 O 1 N l Y 3 R p b 2 4 x L 0 5 T R F V I X z I w M j F f V G F i L 0 F 1 d G 9 S Z W 1 v d m V k Q 2 9 s d W 1 u c z E u e 0 5 E T U 9 S V F N U T S w x N T I 5 f S Z x d W 9 0 O y w m c X V v d D t T Z W N 0 a W 9 u M S 9 O U 0 R V S F 8 y M D I x X 1 R h Y i 9 B d X R v U m V t b 3 Z l Z E N v b H V t b n M x L n t O R E 1 P U l R T R U Q s M T U z M H 0 m c X V v d D s s J n F 1 b 3 Q 7 U 2 V j d G l v b j E v T l N E V U h f M j A y M V 9 U Y W I v Q X V 0 b 1 J l b W 9 2 Z W R D b 2 x 1 b W 5 z M S 5 7 T k R N T 1 J U T 1 R I L D E 1 M z F 9 J n F 1 b 3 Q 7 L C Z x d W 9 0 O 1 N l Y 3 R p b 2 4 x L 0 5 T R F V I X z I w M j F f V G F i L 0 F 1 d G 9 S Z W 1 v d m V k Q 2 9 s d W 1 u c z E u e 0 5 E V F h Z U k F M Q y w x N T M y f S Z x d W 9 0 O y w m c X V v d D t T Z W N 0 a W 9 u M S 9 O U 0 R V S F 8 y M D I x X 1 R h Y i 9 B d X R v U m V t b 3 Z l Z E N v b H V t b n M x L n t O R F R Y W V J N U k o s M T U z M 3 0 m c X V v d D s s J n F 1 b 3 Q 7 U 2 V j d G l v b j E v T l N E V U h f M j A y M V 9 U Y W I v Q X V 0 b 1 J l b W 9 2 Z W R D b 2 x 1 b W 5 z M S 5 7 T k R U W F l S Q 0 9 D L D E 1 M z R 9 J n F 1 b 3 Q 7 L C Z x d W 9 0 O 1 N l Y 3 R p b 2 4 x L 0 5 T R F V I X z I w M j F f V G F i L 0 F 1 d G 9 S Z W 1 v d m V k Q 2 9 s d W 1 u c z E u e 0 5 E V F h Z U k h F U i w x N T M 1 f S Z x d W 9 0 O y w m c X V v d D t T Z W N 0 a W 9 u M S 9 O U 0 R V S F 8 y M D I x X 1 R h Y i 9 B d X R v U m V t b 3 Z l Z E N v b H V t b n M x L n t O R F R Y W V J I Q U w s M T U z N n 0 m c X V v d D s s J n F 1 b 3 Q 7 U 2 V j d G l v b j E v T l N E V U h f M j A y M V 9 U Y W I v Q X V 0 b 1 J l b W 9 2 Z W R D b 2 x 1 b W 5 z M S 5 7 T k R U W F l S S U 5 I L D E 1 M z d 9 J n F 1 b 3 Q 7 L C Z x d W 9 0 O 1 N l Y 3 R p b 2 4 x L 0 5 T R F V I X z I w M j F f V G F i L 0 F 1 d G 9 S Z W 1 v d m V k Q 2 9 s d W 1 u c z E u e 0 5 E V F h Z U k 1 U S C w x N T M 4 f S Z x d W 9 0 O y w m c X V v d D t T Z W N 0 a W 9 u M S 9 O U 0 R V S F 8 y M D I x X 1 R h Y i 9 B d X R v U m V t b 3 Z l Z E N v b H V t b n M x L n t O R F R Y W V J Q T l I s M T U z O X 0 m c X V v d D s s J n F 1 b 3 Q 7 U 2 V j d G l v b j E v T l N E V U h f M j A y M V 9 U Y W I v Q X V 0 b 1 J l b W 9 2 Z W R D b 2 x 1 b W 5 z M S 5 7 T k R U W F l S V F J R L D E 1 N D B 9 J n F 1 b 3 Q 7 L C Z x d W 9 0 O 1 N l Y 3 R p b 2 4 x L 0 5 T R F V I X z I w M j F f V G F i L 0 F 1 d G 9 S Z W 1 v d m V k Q 2 9 s d W 1 u c z E u e 0 5 E V F h Z U l N U T S w x N T Q x f S Z x d W 9 0 O y w m c X V v d D t T Z W N 0 a W 9 u M S 9 O U 0 R V S F 8 y M D I x X 1 R h Y i 9 B d X R v U m V t b 3 Z l Z E N v b H V t b n M x L n t O R F R Y W V J T R U Q s M T U 0 M n 0 m c X V v d D s s J n F 1 b 3 Q 7 U 2 V j d G l v b j E v T l N E V U h f M j A y M V 9 U Y W I v Q X V 0 b 1 J l b W 9 2 Z W R D b 2 x 1 b W 5 z M S 5 7 T k R U W F l S T 1 R I L D E 1 N D N 9 J n F 1 b 3 Q 7 L C Z x d W 9 0 O 1 N l Y 3 R p b 2 4 x L 0 5 T R F V I X z I w M j F f V G F i L 0 F 1 d G 9 S Z W 1 v d m V k Q 2 9 s d W 1 u c z E u e 0 5 E V F h Z T 1 R I M S w x N T Q 0 f S Z x d W 9 0 O y w m c X V v d D t T Z W N 0 a W 9 u M S 9 O U 0 R V S F 8 y M D I x X 1 R h Y i 9 B d X R v U m V t b 3 Z l Z E N v b H V t b n M x L n t O R F R Y W U 9 U S D I s M T U 0 N X 0 m c X V v d D s s J n F 1 b 3 Q 7 U 2 V j d G l v b j E v T l N E V U h f M j A y M V 9 U Y W I v Q X V 0 b 1 J l b W 9 2 Z W R D b 2 x 1 b W 5 z M S 5 7 T k R U W F l P V E g z L D E 1 N D Z 9 J n F 1 b 3 Q 7 L C Z x d W 9 0 O 1 N l Y 3 R p b 2 4 x L 0 5 T R F V I X z I w M j F f V G F i L 0 F 1 d G 9 S Z W 1 v d m V k Q 2 9 s d W 1 u c z E u e 0 5 E V F h Z T 1 R I N C w x N T Q 3 f S Z x d W 9 0 O y w m c X V v d D t T Z W N 0 a W 9 u M S 9 O U 0 R V S F 8 y M D I x X 1 R h Y i 9 B d X R v U m V t b 3 Z l Z E N v b H V t b n M x L n t O R F R Y W U 9 U S D U s M T U 0 O H 0 m c X V v d D s s J n F 1 b 3 Q 7 U 2 V j d G l v b j E v T l N E V U h f M j A y M V 9 U Y W I v Q X V 0 b 1 J l b W 9 2 Z W R D b 2 x 1 b W 5 z M S 5 7 T k R U W E V G R l J U L D E 1 N D l 9 J n F 1 b 3 Q 7 L C Z x d W 9 0 O 1 N l Y 3 R p b 2 4 x L 0 5 T R F V I X z I w M j F f V G F i L 0 F 1 d G 9 S Z W 1 v d m V k Q 2 9 s d W 1 u c z E u e 0 5 E V F h O T 0 N P V i w x N T U w f S Z x d W 9 0 O y w m c X V v d D t T Z W N 0 a W 9 u M S 9 O U 0 R V S F 8 y M D I x X 1 R h Y i 9 B d X R v U m V t b 3 Z l Z E N v b H V t b n M x L n t O R F R Y T k 9 U U F k s M T U 1 M X 0 m c X V v d D s s J n F 1 b 3 Q 7 U 2 V j d G l v b j E v T l N E V U h f M j A y M V 9 U Y W I v Q X V 0 b 1 J l b W 9 2 Z W R D b 2 x 1 b W 5 z M S 5 7 T k R U W F R T U E h S L D E 1 N T J 9 J n F 1 b 3 Q 7 L C Z x d W 9 0 O 1 N l Y 3 R p b 2 4 x L 0 5 T R F V I X z I w M j F f V G F i L 0 F 1 d G 9 S Z W 1 v d m V k Q 2 9 s d W 1 u c z E u e 0 5 E V F h X Q U 5 U R C w x N T U z f S Z x d W 9 0 O y w m c X V v d D t T Z W N 0 a W 9 u M S 9 O U 0 R V S F 8 y M D I x X 1 R h Y i 9 B d X R v U m V t b 3 Z l Z E N v b H V t b n M x L n t O R F R Y T l N U T 1 A s M T U 1 N H 0 m c X V v d D s s J n F 1 b 3 Q 7 U 2 V j d G l v b j E v T l N E V U h f M j A y M V 9 U Y W I v Q X V 0 b 1 J l b W 9 2 Z W R D b 2 x 1 b W 5 z M S 5 7 T k R U W F B G V U x M L D E 1 N T V 9 J n F 1 b 3 Q 7 L C Z x d W 9 0 O 1 N l Y 3 R p b 2 4 x L 0 5 T R F V I X z I w M j F f V G F i L 0 F 1 d G 9 S Z W 1 v d m V k Q 2 9 s d W 1 u c z E u e 0 5 E V F h E S 1 d I U i w x N T U 2 f S Z x d W 9 0 O y w m c X V v d D t T Z W N 0 a W 9 u M S 9 O U 0 R V S F 8 y M D I x X 1 R h Y i 9 B d X R v U m V t b 3 Z l Z E N v b H V t b n M x L n t O R F R Y T k J S T k c s M T U 1 N 3 0 m c X V v d D s s J n F 1 b 3 Q 7 U 2 V j d G l v b j E v T l N E V U h f M j A y M V 9 U Y W I v Q X V 0 b 1 J l b W 9 2 Z W R D b 2 x 1 b W 5 z M S 5 7 T k R U W E p P Q k 5 H L D E 1 N T h 9 J n F 1 b 3 Q 7 L C Z x d W 9 0 O 1 N l Y 3 R p b 2 4 x L 0 5 T R F V I X z I w M j F f V G F i L 0 F 1 d G 9 S Z W 1 v d m V k Q 2 9 s d W 1 u c z E u e 0 5 E V F h O T 0 5 F R C w x N T U 5 f S Z x d W 9 0 O y w m c X V v d D t T Z W N 0 a W 9 u M S 9 O U 0 R V S F 8 y M D I x X 1 R h Y i 9 B d X R v U m V t b 3 Z l Z E N v b H V t b n M x L n t O R F R Y S E F O R E w s M T U 2 M H 0 m c X V v d D s s J n F 1 b 3 Q 7 U 2 V j d G l v b j E v T l N E V U h f M j A y M V 9 U Y W I v Q X V 0 b 1 J l b W 9 2 Z W R D b 2 x 1 b W 5 z M S 5 7 T k R U W E 5 P S E x Q L D E 1 N j F 9 J n F 1 b 3 Q 7 L C Z x d W 9 0 O 1 N l Y 3 R p b 2 4 x L 0 5 T R F V I X z I w M j F f V G F i L 0 F 1 d G 9 S Z W 1 v d m V k Q 2 9 s d W 1 u c z E u e 0 5 E V F h O V E l N R S w x N T Y y f S Z x d W 9 0 O y w m c X V v d D t T Z W N 0 a W 9 u M S 9 O U 0 R V S F 8 y M D I x X 1 R h Y i 9 B d X R v U m V t b 3 Z l Z E N v b H V t b n M x L n t O R F R Y R k 5 E T 1 U s M T U 2 M 3 0 m c X V v d D s s J n F 1 b 3 Q 7 U 2 V j d G l v b j E v T l N E V U h f M j A y M V 9 U Y W I v Q X V 0 b 1 J l b W 9 2 Z W R D b 2 x 1 b W 5 z M S 5 7 T k R U W E 9 U U l N O L D E 1 N j R 9 J n F 1 b 3 Q 7 L C Z x d W 9 0 O 1 N l Y 3 R p b 2 4 x L 0 5 T R F V I X z I w M j F f V G F i L 0 F 1 d G 9 S Z W 1 v d m V k Q 2 9 s d W 1 u c z E u e 0 5 E V F h N S U 1 Q V C w x N T Y 1 f S Z x d W 9 0 O y w m c X V v d D t T Z W N 0 a W 9 u M S 9 O U 0 R V S F 8 y M D I x X 1 R h Y i 9 B d X R v U m V t b 3 Z l Z E N v b H V t b n M x L n t O R E 1 S R U Z G U l Q s M T U 2 N n 0 m c X V v d D s s J n F 1 b 3 Q 7 U 2 V j d G l v b j E v T l N E V U h f M j A y M V 9 U Y W I v Q X V 0 b 1 J l b W 9 2 Z W R D b 2 x 1 b W 5 z M S 5 7 T k R N U k 5 P Q 0 9 W L D E 1 N j d 9 J n F 1 b 3 Q 7 L C Z x d W 9 0 O 1 N l Y 3 R p b 2 4 x L 0 5 T R F V I X z I w M j F f V G F i L 0 F 1 d G 9 S Z W 1 v d m V k Q 2 9 s d W 1 u c z E u e 0 5 E T V J O T 1 R Q W S w x N T Y 4 f S Z x d W 9 0 O y w m c X V v d D t T Z W N 0 a W 9 u M S 9 O U 0 R V S F 8 y M D I x X 1 R h Y i 9 B d X R v U m V t b 3 Z l Z E N v b H V t b n M x L n t O R E 1 S V F N Q S F I s M T U 2 O X 0 m c X V v d D s s J n F 1 b 3 Q 7 U 2 V j d G l v b j E v T l N E V U h f M j A y M V 9 U Y W I v Q X V 0 b 1 J l b W 9 2 Z W R D b 2 x 1 b W 5 z M S 5 7 T k R N U l d B T l R E L D E 1 N z B 9 J n F 1 b 3 Q 7 L C Z x d W 9 0 O 1 N l Y 3 R p b 2 4 x L 0 5 T R F V I X z I w M j F f V G F i L 0 F 1 d G 9 S Z W 1 v d m V k Q 2 9 s d W 1 u c z E u e 0 5 E T V J O U 1 R P U C w x N T c x f S Z x d W 9 0 O y w m c X V v d D t T Z W N 0 a W 9 u M S 9 O U 0 R V S F 8 y M D I x X 1 R h Y i 9 B d X R v U m V t b 3 Z l Z E N v b H V t b n M x L n t O R E 1 S U E Z V T E w s M T U 3 M n 0 m c X V v d D s s J n F 1 b 3 Q 7 U 2 V j d G l v b j E v T l N E V U h f M j A y M V 9 U Y W I v Q X V 0 b 1 J l b W 9 2 Z W R D b 2 x 1 b W 5 z M S 5 7 T k R N U k R L V 0 h S L D E 1 N z N 9 J n F 1 b 3 Q 7 L C Z x d W 9 0 O 1 N l Y 3 R p b 2 4 x L 0 5 T R F V I X z I w M j F f V G F i L 0 F 1 d G 9 S Z W 1 v d m V k Q 2 9 s d W 1 u c z E u e 0 5 E T V J O Q l J O R y w x N T c 0 f S Z x d W 9 0 O y w m c X V v d D t T Z W N 0 a W 9 u M S 9 O U 0 R V S F 8 y M D I x X 1 R h Y i 9 B d X R v U m V t b 3 Z l Z E N v b H V t b n M x L n t O R E 1 S S k 9 C T k c s M T U 3 N X 0 m c X V v d D s s J n F 1 b 3 Q 7 U 2 V j d G l v b j E v T l N E V U h f M j A y M V 9 U Y W I v Q X V 0 b 1 J l b W 9 2 Z W R D b 2 x 1 b W 5 z M S 5 7 T k R N U k 5 P T k V E L D E 1 N z Z 9 J n F 1 b 3 Q 7 L C Z x d W 9 0 O 1 N l Y 3 R p b 2 4 x L 0 5 T R F V I X z I w M j F f V G F i L 0 F 1 d G 9 S Z W 1 v d m V k Q 2 9 s d W 1 u c z E u e 0 5 E T V J I Q U 5 E T C w x N T c 3 f S Z x d W 9 0 O y w m c X V v d D t T Z W N 0 a W 9 u M S 9 O U 0 R V S F 8 y M D I x X 1 R h Y i 9 B d X R v U m V t b 3 Z l Z E N v b H V t b n M x L n t O R E 1 S T k 9 I T F A s M T U 3 O H 0 m c X V v d D s s J n F 1 b 3 Q 7 U 2 V j d G l v b j E v T l N E V U h f M j A y M V 9 U Y W I v Q X V 0 b 1 J l b W 9 2 Z W R D b 2 x 1 b W 5 z M S 5 7 T k R N U k 5 U S U 1 F L D E 1 N z l 9 J n F 1 b 3 Q 7 L C Z x d W 9 0 O 1 N l Y 3 R p b 2 4 x L 0 5 T R F V I X z I w M j F f V G F i L 0 F 1 d G 9 S Z W 1 v d m V k Q 2 9 s d W 1 u c z E u e 0 5 E T V J G T k R P V S w x N T g w f S Z x d W 9 0 O y w m c X V v d D t T Z W N 0 a W 9 u M S 9 O U 0 R V S F 8 y M D I x X 1 R h Y i 9 B d X R v U m V t b 3 Z l Z E N v b H V t b n M x L n t O R E 1 S T 1 R S U 0 4 s M T U 4 M X 0 m c X V v d D s s J n F 1 b 3 Q 7 U 2 V j d G l v b j E v T l N E V U h f M j A y M V 9 U Y W I v Q X V 0 b 1 J l b W 9 2 Z W R D b 2 x 1 b W 5 z M S 5 7 T k R N U k 1 J T V B U L D E 1 O D J 9 J n F 1 b 3 Q 7 L C Z x d W 9 0 O 1 N l Y 3 R p b 2 4 x L 0 5 T R F V I X z I w M j F f V G F i L 0 F 1 d G 9 S Z W 1 v d m V k Q 2 9 s d W 1 u c z E u e 1 R Y U k N W R F J F Q y w x N T g z f S Z x d W 9 0 O y w m c X V v d D t T Z W N 0 a W 9 u M S 9 O U 0 R V S F 8 y M D I x X 1 R h Y i 9 B d X R v U m V t b 3 Z l Z E N v b H V t b n M x L n t U W E x U U F l N T l B M Q z I s M T U 4 N H 0 m c X V v d D s s J n F 1 b 3 Q 7 U 2 V j d G l v b j E v T l N E V U h f M j A y M V 9 U Y W I v Q X V 0 b 1 J l b W 9 2 Z W R D b 2 x 1 b W 5 z M S 5 7 V F h Z U l V T R U F M Q y w x N T g 1 f S Z x d W 9 0 O y w m c X V v d D t T Z W N 0 a W 9 u M S 9 O U 0 R V S F 8 y M D I x X 1 R h Y i 9 B d X R v U m V t b 3 Z l Z E N v b H V t b n M x L n t U W F l S V V N F T V J K L D E 1 O D Z 9 J n F 1 b 3 Q 7 L C Z x d W 9 0 O 1 N l Y 3 R p b 2 4 x L 0 5 T R F V I X z I w M j F f V G F i L 0 F 1 d G 9 S Z W 1 v d m V k Q 2 9 s d W 1 u c z E u e 1 R Y W V J V U 0 V D T 0 M s M T U 4 N 3 0 m c X V v d D s s J n F 1 b 3 Q 7 U 2 V j d G l v b j E v T l N E V U h f M j A y M V 9 U Y W I v Q X V 0 b 1 J l b W 9 2 Z W R D b 2 x 1 b W 5 z M S 5 7 V F h Z U l V T R U h F U i w x N T g 4 f S Z x d W 9 0 O y w m c X V v d D t T Z W N 0 a W 9 u M S 9 O U 0 R V S F 8 y M D I x X 1 R h Y i 9 B d X R v U m V t b 3 Z l Z E N v b H V t b n M x L n t U W F l S V V N F S E F M L D E 1 O D l 9 J n F 1 b 3 Q 7 L C Z x d W 9 0 O 1 N l Y 3 R p b 2 4 x L 0 5 T R F V I X z I w M j F f V G F i L 0 F 1 d G 9 S Z W 1 v d m V k Q 2 9 s d W 1 u c z E u e 1 R Y W V J V U 0 V J T k g s M T U 5 M H 0 m c X V v d D s s J n F 1 b 3 Q 7 U 2 V j d G l v b j E v T l N E V U h f M j A y M V 9 U Y W I v Q X V 0 b 1 J l b W 9 2 Z W R D b 2 x 1 b W 5 z M S 5 7 V F h Z U l V T R U 1 U S C w x N T k x f S Z x d W 9 0 O y w m c X V v d D t T Z W N 0 a W 9 u M S 9 O U 0 R V S F 8 y M D I x X 1 R h Y i 9 B d X R v U m V t b 3 Z l Z E N v b H V t b n M x L n t U W F l S V V N F U E 5 S L D E 1 O T J 9 J n F 1 b 3 Q 7 L C Z x d W 9 0 O 1 N l Y 3 R p b 2 4 x L 0 5 T R F V I X z I w M j F f V G F i L 0 F 1 d G 9 S Z W 1 v d m V k Q 2 9 s d W 1 u c z E u e 1 R Y W V J V U 0 V U U l E s M T U 5 M 3 0 m c X V v d D s s J n F 1 b 3 Q 7 U 2 V j d G l v b j E v T l N E V U h f M j A y M V 9 U Y W I v Q X V 0 b 1 J l b W 9 2 Z W R D b 2 x 1 b W 5 z M S 5 7 V F h Z U l V T R V N U T S w x N T k 0 f S Z x d W 9 0 O y w m c X V v d D t T Z W N 0 a W 9 u M S 9 O U 0 R V S F 8 y M D I x X 1 R h Y i 9 B d X R v U m V t b 3 Z l Z E N v b H V t b n M x L n t U W F l S V V N F U 0 V E L D E 1 O T V 9 J n F 1 b 3 Q 7 L C Z x d W 9 0 O 1 N l Y 3 R p b 2 4 x L 0 5 T R F V I X z I w M j F f V G F i L 0 F 1 d G 9 S Z W 1 v d m V k Q 2 9 s d W 1 u c z E u e 1 R Y W V J V U 0 V P V E g s M T U 5 N n 0 m c X V v d D s s J n F 1 b 3 Q 7 U 2 V j d G l v b j E v T l N E V U h f M j A y M V 9 U Y W I v Q X V 0 b 1 J l b W 9 2 Z W R D b 2 x 1 b W 5 z M S 5 7 V F h Z U l V T R U 1 B S U 4 y L D E 1 O T d 9 J n F 1 b 3 Q 7 L C Z x d W 9 0 O 1 N l Y 3 R p b 2 4 x L 0 5 T R F V I X z I w M j F f V G F i L 0 F 1 d G 9 S Z W 1 v d m V k Q 2 9 s d W 1 u c z E u e 1 R Y T F R Z T 0 N P T T I s M T U 5 O H 0 m c X V v d D s s J n F 1 b 3 Q 7 U 2 V j d G l v b j E v T l N E V U h f M j A y M V 9 U Y W I v Q X V 0 b 1 J l b W 9 2 Z W R D b 2 x 1 b W 5 z M S 5 7 V F h M V F l E Q V l T M i w x N T k 5 f S Z x d W 9 0 O y w m c X V v d D t T Z W N 0 a W 9 u M S 9 O U 0 R V S F 8 y M D I x X 1 R h Y i 9 B d X R v U m V t b 3 Z l Z E N v b H V t b n M x L n t U W E x U U F l I S U 5 T L D E 2 M D B 9 J n F 1 b 3 Q 7 L C Z x d W 9 0 O 1 N l Y 3 R p b 2 4 x L 0 5 T R F V I X z I w M j F f V G F i L 0 F 1 d G 9 S Z W 1 v d m V k Q 2 9 s d W 1 u c z E u e 1 R Y T F R Q W U 1 D U k U s M T Y w M X 0 m c X V v d D s s J n F 1 b 3 Q 7 U 2 V j d G l v b j E v T l N E V U h f M j A y M V 9 U Y W I v Q X V 0 b 1 J l b W 9 2 Z W R D b 2 x 1 b W 5 z M S 5 7 V F h M V F B Z T U N B R C w x N j A y f S Z x d W 9 0 O y w m c X V v d D t T Z W N 0 a W 9 u M S 9 O U 0 R V S F 8 y M D I x X 1 R h Y i 9 B d X R v U m V t b 3 Z l Z E N v b H V t b n M x L n t U W E x U U F l Q V U J M L D E 2 M D N 9 J n F 1 b 3 Q 7 L C Z x d W 9 0 O 1 N l Y 3 R p b 2 4 x L 0 5 T R F V I X z I w M j F f V G F i L 0 F 1 d G 9 S Z W 1 v d m V k Q 2 9 s d W 1 u c z E u e 1 R Y T F R Q W V N W T k c s M T Y w N H 0 m c X V v d D s s J n F 1 b 3 Q 7 U 2 V j d G l v b j E v T l N E V U h f M j A y M V 9 U Y W I v Q X V 0 b 1 J l b W 9 2 Z W R D b 2 x 1 b W 5 z M S 5 7 V F h M V F B Z T 1 R I U j I s M T Y w N X 0 m c X V v d D s s J n F 1 b 3 Q 7 U 2 V j d G l v b j E v T l N E V U h f M j A y M V 9 U Y W I v Q X V 0 b 1 J l b W 9 2 Z W R D b 2 x 1 b W 5 z M S 5 7 V F h M V F B Z R U 1 Q T C w x N j A 2 f S Z x d W 9 0 O y w m c X V v d D t T Z W N 0 a W 9 u M S 9 O U 0 R V S F 8 y M D I x X 1 R h Y i 9 B d X R v U m V t b 3 Z l Z E N v b H V t b n M x L n t U W E x U U F l G U k V F L D E 2 M D d 9 J n F 1 b 3 Q 7 L C Z x d W 9 0 O 1 N l Y 3 R p b 2 4 x L 0 5 T R F V I X z I w M j F f V G F i L 0 F 1 d G 9 S Z W 1 v d m V k Q 2 9 s d W 1 u c z E u e 1 R Y W V J P T k R U W C w x N j A 4 f S Z x d W 9 0 O y w m c X V v d D t T Z W N 0 a W 9 u M S 9 O U 0 R V S F 8 y M D I x X 1 R h Y i 9 B d X R v U m V t b 3 Z l Z E N v b H V t b n M x L n t U W F l B T E 9 O Q U c s M T Y w O X 0 m c X V v d D s s J n F 1 b 3 Q 7 U 2 V j d G l v b j E v T l N E V U h f M j A y M V 9 U Y W I v Q X V 0 b 1 J l b W 9 2 Z W R D b 2 x 1 b W 5 z M S 5 7 V F h Z Q U x P R F J H L D E 2 M T B 9 J n F 1 b 3 Q 7 L C Z x d W 9 0 O 1 N l Y 3 R p b 2 4 x L 0 5 T R F V I X z I w M j F f V G F i L 0 F 1 d G 9 S Z W 1 v d m V k Q 2 9 s d W 1 u c z E u e 1 R Y W U F M T 0 R B R y w x N j E x f S Z x d W 9 0 O y w m c X V v d D t T Z W N 0 a W 9 u M S 9 O U 0 R V S F 8 y M D I x X 1 R h Y i 9 B d X R v U m V t b 3 Z l Z E N v b H V t b n M x L n t U W F l E U k 9 O Q U c s M T Y x M n 0 m c X V v d D s s J n F 1 b 3 Q 7 U 2 V j d G l v b j E v T l N E V U h f M j A y M V 9 U Y W I v Q X V 0 b 1 J l b W 9 2 Z W R D b 2 x 1 b W 5 z M S 5 7 V F h Z R F J P Q U x D L D E 2 M T N 9 J n F 1 b 3 Q 7 L C Z x d W 9 0 O 1 N l Y 3 R p b 2 4 x L 0 5 T R F V I X z I w M j F f V G F i L 0 F 1 d G 9 S Z W 1 v d m V k Q 2 9 s d W 1 u c z E u e 1 R Y W U R S T 0 F B R y w x N j E 0 f S Z x d W 9 0 O y w m c X V v d D t T Z W N 0 a W 9 u M S 9 O U 0 R V S F 8 y M D I x X 1 R h Y i 9 B d X R v U m V t b 3 Z l Z E N v b H V t b n M x L n t U W F l B T E R B Q U c s M T Y x N X 0 m c X V v d D s s J n F 1 b 3 Q 7 U 2 V j d G l v b j E v T l N E V U h f M j A y M V 9 U Y W I v Q X V 0 b 1 J l b W 9 2 Z W R D b 2 x 1 b W 5 z M S 5 7 V F h Z Q U x E R E F H L D E 2 M T Z 9 J n F 1 b 3 Q 7 L C Z x d W 9 0 O 1 N l Y 3 R p b 2 4 x L 0 5 T R F V I X z I w M j F f V G F i L 0 F 1 d G 9 S Z W 1 v d m V k Q 2 9 s d W 1 u c z E u e 1 R Y R k d B T E F H R S w x N j E 3 f S Z x d W 9 0 O y w m c X V v d D t T Z W N 0 a W 9 u M S 9 O U 0 R V S F 8 y M D I x X 1 R h Y i 9 B d X R v U m V t b 3 Z l Z E N v b H V t b n M x L n t U W E Z H R E d B R 0 U s M T Y x O H 0 m c X V v d D s s J n F 1 b 3 Q 7 U 2 V j d G l v b j E v T l N E V U h f M j A y M V 9 U Y W I v Q X V 0 b 1 J l b W 9 2 Z W R D b 2 x 1 b W 5 z M S 5 7 V F h G R 0 F E Q U d F L D E 2 M T l 9 J n F 1 b 3 Q 7 L C Z x d W 9 0 O 1 N l Y 3 R p b 2 4 x L 0 5 T R F V I X z I w M j F f V G F i L 0 F 1 d G 9 S Z W 1 v d m V k Q 2 9 s d W 1 u c z E u e 1 R Y U 0 h H V 0 V O V C w x N j I w f S Z x d W 9 0 O y w m c X V v d D t T Z W N 0 a W 9 u M S 9 O U 0 R V S F 8 y M D I x X 1 R h Y i 9 B d X R v U m V t b 3 Z l Z E N v b H V t b n M x L n t U W F N I R 0 F M R E I s M T Y y M X 0 m c X V v d D s s J n F 1 b 3 Q 7 U 2 V j d G l v b j E v T l N E V U h f M j A y M V 9 U Y W I v Q X V 0 b 1 J l b W 9 2 Z W R D b 2 x 1 b W 5 z M S 5 7 V F h T S E d G T E F H L D E 2 M j J 9 J n F 1 b 3 Q 7 L C Z x d W 9 0 O 1 N l Y 3 R p b 2 4 x L 0 5 T R F V I X z I w M j F f V G F i L 0 F 1 d G 9 S Z W 1 v d m V k Q 2 9 s d W 1 u c z E u e 1 R Y R V Z S U k N W R D I s M T Y y M 3 0 m c X V v d D s s J n F 1 b 3 Q 7 U 2 V j d G l v b j E v T l N E V U h f M j A y M V 9 U Y W I v Q X V 0 b 1 J l b W 9 2 Z W R D b 2 x 1 b W 5 z M S 5 7 V F h Z U k F M Q y w x N j I 0 f S Z x d W 9 0 O y w m c X V v d D t T Z W N 0 a W 9 u M S 9 O U 0 R V S F 8 y M D I x X 1 R h Y i 9 B d X R v U m V t b 3 Z l Z E N v b H V t b n M x L n t U W F l S S U x M L D E 2 M j V 9 J n F 1 b 3 Q 7 L C Z x d W 9 0 O 1 N l Y 3 R p b 2 4 x L 0 5 T R F V I X z I w M j F f V G F i L 0 F 1 d G 9 S Z W 1 v d m V k Q 2 9 s d W 1 u c z E u e 1 R Y W V J B T E 5 J T C w x N j I 2 f S Z x d W 9 0 O y w m c X V v d D t T Z W N 0 a W 9 u M S 9 O U 0 R V S F 8 y M D I x X 1 R h Y i 9 B d X R v U m V t b 3 Z l Z E N v b H V t b n M x L n t U W F l S S U x O Q U w s M T Y y N 3 0 m c X V v d D s s J n F 1 b 3 Q 7 U 2 V j d G l v b j E v T l N E V U h f M j A y M V 9 U Y W I v Q X V 0 b 1 J l b W 9 2 Z W R D b 2 x 1 b W 5 z M S 5 7 V F h Z U l J F Q 1 Z E M i w x N j I 4 f S Z x d W 9 0 O y w m c X V v d D t T Z W N 0 a W 9 u M S 9 O U 0 R V S F 8 y M D I x X 1 R h Y i 9 B d X R v U m V t b 3 Z l Z E N v b H V t b n M x L n t U W F l S S U x B T k F M L D E 2 M j l 9 J n F 1 b 3 Q 7 L C Z x d W 9 0 O 1 N l Y 3 R p b 2 4 x L 0 5 T R F V I X z I w M j F f V G F i L 0 F 1 d G 9 S Z W 1 v d m V k Q 2 9 s d W 1 u c z E u e 1 R Y W V J V U 0 V N U k o y L D E 2 M z B 9 J n F 1 b 3 Q 7 L C Z x d W 9 0 O 1 N l Y 3 R p b 2 4 x L 0 5 T R F V I X z I w M j F f V G F i L 0 F 1 d G 9 S Z W 1 v d m V k Q 2 9 s d W 1 u c z E u e 1 R Y W V J V U 0 V D T 0 M y L D E 2 M z F 9 J n F 1 b 3 Q 7 L C Z x d W 9 0 O 1 N l Y 3 R p b 2 4 x L 0 5 T R F V I X z I w M j F f V G F i L 0 F 1 d G 9 S Z W 1 v d m V k Q 2 9 s d W 1 u c z E u e 1 R Y W V J V U 0 V I R V I y L D E 2 M z J 9 J n F 1 b 3 Q 7 L C Z x d W 9 0 O 1 N l Y 3 R p b 2 4 x L 0 5 T R F V I X z I w M j F f V G F i L 0 F 1 d G 9 S Z W 1 v d m V k Q 2 9 s d W 1 u c z E u e 1 R Y W V J V U 0 V I Q U w y L D E 2 M z N 9 J n F 1 b 3 Q 7 L C Z x d W 9 0 O 1 N l Y 3 R p b 2 4 x L 0 5 T R F V I X z I w M j F f V G F i L 0 F 1 d G 9 S Z W 1 v d m V k Q 2 9 s d W 1 u c z E u e 1 R Y W V J V U 0 V J T k g y L D E 2 M z R 9 J n F 1 b 3 Q 7 L C Z x d W 9 0 O 1 N l Y 3 R p b 2 4 x L 0 5 T R F V I X z I w M j F f V G F i L 0 F 1 d G 9 S Z W 1 v d m V k Q 2 9 s d W 1 u c z E u e 1 R Y W V J V U 0 V N V E g y L D E 2 M z V 9 J n F 1 b 3 Q 7 L C Z x d W 9 0 O 1 N l Y 3 R p b 2 4 x L 0 5 T R F V I X z I w M j F f V G F i L 0 F 1 d G 9 S Z W 1 v d m V k Q 2 9 s d W 1 u c z E u e 1 R Y W V J V U 0 V Q T l I y L D E 2 M z Z 9 J n F 1 b 3 Q 7 L C Z x d W 9 0 O 1 N l Y 3 R p b 2 4 x L 0 5 T R F V I X z I w M j F f V G F i L 0 F 1 d G 9 S Z W 1 v d m V k Q 2 9 s d W 1 u c z E u e 1 R Y W V J V U 0 V U U l E y L D E 2 M z d 9 J n F 1 b 3 Q 7 L C Z x d W 9 0 O 1 N l Y 3 R p b 2 4 x L 0 5 T R F V I X z I w M j F f V G F i L 0 F 1 d G 9 S Z W 1 v d m V k Q 2 9 s d W 1 u c z E u e 1 R Y W V J V U 0 V T V E 0 y L D E 2 M z h 9 J n F 1 b 3 Q 7 L C Z x d W 9 0 O 1 N l Y 3 R p b 2 4 x L 0 5 T R F V I X z I w M j F f V G F i L 0 F 1 d G 9 S Z W 1 v d m V k Q 2 9 s d W 1 u c z E u e 1 R Y W V J V U 0 V T R U Q y L D E 2 M z l 9 J n F 1 b 3 Q 7 L C Z x d W 9 0 O 1 N l Y 3 R p b 2 4 x L 0 5 T R F V I X z I w M j F f V G F i L 0 F 1 d G 9 S Z W 1 v d m V k Q 2 9 s d W 1 u c z E u e 1 R Y W V J V U 0 V Q U 1 k s M T Y 0 M H 0 m c X V v d D s s J n F 1 b 3 Q 7 U 2 V j d G l v b j E v T l N E V U h f M j A y M V 9 U Y W I v Q X V 0 b 1 J l b W 9 2 Z W R D b 2 x 1 b W 5 z M S 5 7 V F h Z U l V T R V R S U 0 Q s M T Y 0 M X 0 m c X V v d D s s J n F 1 b 3 Q 7 U 2 V j d G l v b j E v T l N E V U h f M j A y M V 9 U Y W I v Q X V 0 b 1 J l b W 9 2 Z W R D b 2 x 1 b W 5 z M S 5 7 V F h Z U l V T R U 9 Q S S w x N j Q y f S Z x d W 9 0 O y w m c X V v d D t T Z W N 0 a W 9 u M S 9 O U 0 R V S F 8 y M D I x X 1 R h Y i 9 B d X R v U m V t b 3 Z l Z E N v b H V t b n M x L n t U W F l S V V N F Q 0 5 T L D E 2 N D N 9 J n F 1 b 3 Q 7 L C Z x d W 9 0 O 1 N l Y 3 R p b 2 4 x L 0 5 T R F V I X z I w M j F f V G F i L 0 F 1 d G 9 S Z W 1 v d m V k Q 2 9 s d W 1 u c z E u e 1 R Y T F R Q W U h J T l M y L D E 2 N D R 9 J n F 1 b 3 Q 7 L C Z x d W 9 0 O 1 N l Y 3 R p b 2 4 x L 0 5 T R F V I X z I w M j F f V G F i L 0 F 1 d G 9 S Z W 1 v d m V k Q 2 9 s d W 1 u c z E u e 1 R Y T F R Q W U 1 D U k U y L D E 2 N D V 9 J n F 1 b 3 Q 7 L C Z x d W 9 0 O 1 N l Y 3 R p b 2 4 x L 0 5 T R F V I X z I w M j F f V G F i L 0 F 1 d G 9 S Z W 1 v d m V k Q 2 9 s d W 1 u c z E u e 1 R Y T F R Q W U 1 D Q U Q y L D E 2 N D Z 9 J n F 1 b 3 Q 7 L C Z x d W 9 0 O 1 N l Y 3 R p b 2 4 x L 0 5 T R F V I X z I w M j F f V G F i L 0 F 1 d G 9 S Z W 1 v d m V k Q 2 9 s d W 1 u c z E u e 1 R Y T F R Q W V B V Q k w y L D E 2 N D d 9 J n F 1 b 3 Q 7 L C Z x d W 9 0 O 1 N l Y 3 R p b 2 4 x L 0 5 T R F V I X z I w M j F f V G F i L 0 F 1 d G 9 S Z W 1 v d m V k Q 2 9 s d W 1 u c z E u e 1 R Y T F R Q W V N W T k c y L D E 2 N D h 9 J n F 1 b 3 Q 7 L C Z x d W 9 0 O 1 N l Y 3 R p b 2 4 x L 0 5 T R F V I X z I w M j F f V G F i L 0 F 1 d G 9 S Z W 1 v d m V k Q 2 9 s d W 1 u c z E u e 1 R Y T F R Q W U V N U E w y L D E 2 N D l 9 J n F 1 b 3 Q 7 L C Z x d W 9 0 O 1 N l Y 3 R p b 2 4 x L 0 5 T R F V I X z I w M j F f V G F i L 0 F 1 d G 9 S Z W 1 v d m V k Q 2 9 s d W 1 u c z E u e 1 R Y W V J T U E F M Q y w x N j U w f S Z x d W 9 0 O y w m c X V v d D t T Z W N 0 a W 9 u M S 9 O U 0 R V S F 8 y M D I x X 1 R h Y i 9 B d X R v U m V t b 3 Z l Z E N v b H V t b n M x L n t U W F l S U 1 B J T E w s M T Y 1 M X 0 m c X V v d D s s J n F 1 b 3 Q 7 U 2 V j d G l v b j E v T l N E V U h f M j A y M V 9 U Y W I v Q X V 0 b 1 J l b W 9 2 Z W R D b 2 x 1 b W 5 z M S 5 7 V F h Z U 1 B B T E 5 J T C w x N j U y f S Z x d W 9 0 O y w m c X V v d D t T Z W N 0 a W 9 u M S 9 O U 0 R V S F 8 y M D I x X 1 R h Y i 9 B d X R v U m V t b 3 Z l Z E N v b H V t b n M x L n t U W F l T U E l M T k F M L D E 2 N T N 9 J n F 1 b 3 Q 7 L C Z x d W 9 0 O 1 N l Y 3 R p b 2 4 x L 0 5 T R F V I X z I w M j F f V G F i L 0 F 1 d G 9 S Z W 1 v d m V k Q 2 9 s d W 1 u c z E u e 1 R Y W V J T U E l M Q U w s M T Y 1 N H 0 m c X V v d D s s J n F 1 b 3 Q 7 U 2 V j d G l v b j E v T l N E V U h f M j A y M V 9 U Y W I v Q X V 0 b 1 J l b W 9 2 Z W R D b 2 x 1 b W 5 z M S 5 7 V F h Z U 0 l M Q U 5 B T C w x N j U 1 f S Z x d W 9 0 O y w m c X V v d D t T Z W N 0 a W 9 u M S 9 O U 0 R V S F 8 y M D I x X 1 R h Y i 9 B d X R v U m V t b 3 Z l Z E N v b H V t b n M x L n t U W E x U U F l D V V J S U 1 A s M T Y 1 N n 0 m c X V v d D s s J n F 1 b 3 Q 7 U 2 V j d G l v b j E v T l N E V U h f M j A y M V 9 U Y W I v Q X V 0 b 1 J l b W 9 2 Z W R D b 2 x 1 b W 5 z M S 5 7 V F h Z U k h P U 0 F M L D E 2 N T d 9 J n F 1 b 3 Q 7 L C Z x d W 9 0 O 1 N l Y 3 R p b 2 4 x L 0 5 T R F V I X z I w M j F f V G F i L 0 F 1 d G 9 S Z W 1 v d m V k Q 2 9 s d W 1 u c z E u e 1 R Y W V J S R V N B T C w x N j U 4 f S Z x d W 9 0 O y w m c X V v d D t T Z W N 0 a W 9 u M S 9 O U 0 R V S F 8 y M D I x X 1 R h Y i 9 B d X R v U m V t b 3 Z l Z E N v b H V t b n M x L n t U W F l S T 1 V U Q U w s M T Y 1 O X 0 m c X V v d D s s J n F 1 b 3 Q 7 U 2 V j d G l v b j E v T l N E V U h f M j A y M V 9 U Y W I v Q X V 0 b 1 J l b W 9 2 Z W R D b 2 x 1 b W 5 z M S 5 7 V F h Z U k 1 I Q 0 F M L D E 2 N j B 9 J n F 1 b 3 Q 7 L C Z x d W 9 0 O 1 N l Y 3 R p b 2 4 x L 0 5 T R F V I X z I w M j F f V G F i L 0 F 1 d G 9 S Z W 1 v d m V k Q 2 9 s d W 1 u c z E u e 1 R Y W V J F T V J B T C w x N j Y x f S Z x d W 9 0 O y w m c X V v d D t T Z W N 0 a W 9 u M S 9 O U 0 R V S F 8 y M D I x X 1 R h Y i 9 B d X R v U m V t b 3 Z l Z E N v b H V t b n M x L n t U W F l S R F J Q Q U w s M T Y 2 M n 0 m c X V v d D s s J n F 1 b 3 Q 7 U 2 V j d G l v b j E v T l N E V U h f M j A y M V 9 U Y W I v Q X V 0 b 1 J l b W 9 2 Z W R D b 2 x 1 b W 5 z M S 5 7 V F h Z U l B S S U F M L D E 2 N j N 9 J n F 1 b 3 Q 7 L C Z x d W 9 0 O 1 N l Y 3 R p b 2 4 x L 0 5 T R F V I X z I w M j F f V G F i L 0 F 1 d G 9 S Z W 1 v d m V k Q 2 9 s d W 1 u c z E u e 1 R Y W V J T T E Z B T C w x N j Y 0 f S Z x d W 9 0 O y w m c X V v d D t T Z W N 0 a W 9 u M S 9 O U 0 R V S F 8 y M D I x X 1 R h Y i 9 B d X R v U m V t b 3 Z l Z E N v b H V t b n M x L n t U W F l S V E V M R U F M L D E 2 N j V 9 J n F 1 b 3 Q 7 L C Z x d W 9 0 O 1 N l Y 3 R p b 2 4 x L 0 5 T R F V I X z I w M j F f V G F i L 0 F 1 d G 9 S Z W 1 v d m V k Q 2 9 s d W 1 u c z E u e 1 R Y W V J I T 1 N J T C w x N j Y 2 f S Z x d W 9 0 O y w m c X V v d D t T Z W N 0 a W 9 u M S 9 O U 0 R V S F 8 y M D I x X 1 R h Y i 9 B d X R v U m V t b 3 Z l Z E N v b H V t b n M x L n t U W F l S U k V T S U w s M T Y 2 N 3 0 m c X V v d D s s J n F 1 b 3 Q 7 U 2 V j d G l v b j E v T l N E V U h f M j A y M V 9 U Y W I v Q X V 0 b 1 J l b W 9 2 Z W R D b 2 x 1 b W 5 z M S 5 7 V F h Z U k 9 V V E l M L D E 2 N j h 9 J n F 1 b 3 Q 7 L C Z x d W 9 0 O 1 N l Y 3 R p b 2 4 x L 0 5 T R F V I X z I w M j F f V G F i L 0 F 1 d G 9 S Z W 1 v d m V k Q 2 9 s d W 1 u c z E u e 1 R Y W V J N S E N J T C w x N j Y 5 f S Z x d W 9 0 O y w m c X V v d D t T Z W N 0 a W 9 u M S 9 O U 0 R V S F 8 y M D I x X 1 R h Y i 9 B d X R v U m V t b 3 Z l Z E N v b H V t b n M x L n t U W F l S R U 1 S S U w s M T Y 3 M H 0 m c X V v d D s s J n F 1 b 3 Q 7 U 2 V j d G l v b j E v T l N E V U h f M j A y M V 9 U Y W I v Q X V 0 b 1 J l b W 9 2 Z W R D b 2 x 1 b W 5 z M S 5 7 V F h Z U k R S U E l M L D E 2 N z F 9 J n F 1 b 3 Q 7 L C Z x d W 9 0 O 1 N l Y 3 R p b 2 4 x L 0 5 T R F V I X z I w M j F f V G F i L 0 F 1 d G 9 S Z W 1 v d m V k Q 2 9 s d W 1 u c z E u e 1 R Y W V J Q U k l J T C w x N j c y f S Z x d W 9 0 O y w m c X V v d D t T Z W N 0 a W 9 u M S 9 O U 0 R V S F 8 y M D I x X 1 R h Y i 9 B d X R v U m V t b 3 Z l Z E N v b H V t b n M x L n t U W F l S U 0 x G S U w s M T Y 3 M 3 0 m c X V v d D s s J n F 1 b 3 Q 7 U 2 V j d G l v b j E v T l N E V U h f M j A y M V 9 U Y W I v Q X V 0 b 1 J l b W 9 2 Z W R D b 2 x 1 b W 5 z M S 5 7 V F h Z U l R F T E V J T C w x N j c 0 f S Z x d W 9 0 O y w m c X V v d D t T Z W N 0 a W 9 u M S 9 O U 0 R V S F 8 y M D I x X 1 R h Y i 9 B d X R v U m V t b 3 Z l Z E N v b H V t b n M x L n t U W F l S S E 9 T T 1 Y y L D E 2 N z V 9 J n F 1 b 3 Q 7 L C Z x d W 9 0 O 1 N l Y 3 R p b 2 4 x L 0 5 T R F V I X z I w M j F f V G F i L 0 F 1 d G 9 S Z W 1 v d m V k Q 2 9 s d W 1 u c z E u e 1 R Y W V J S R V N P V j I s M T Y 3 N n 0 m c X V v d D s s J n F 1 b 3 Q 7 U 2 V j d G l v b j E v T l N E V U h f M j A y M V 9 U Y W I v Q X V 0 b 1 J l b W 9 2 Z W R D b 2 x 1 b W 5 z M S 5 7 V F h Z U k 9 V V F B U M i w x N j c 3 f S Z x d W 9 0 O y w m c X V v d D t T Z W N 0 a W 9 u M S 9 O U 0 R V S F 8 y M D I x X 1 R h Y i 9 B d X R v U m V t b 3 Z l Z E N v b H V t b n M x L n t U W F l S T U h D T 1 A y L D E 2 N z h 9 J n F 1 b 3 Q 7 L C Z x d W 9 0 O 1 N l Y 3 R p b 2 4 x L 0 5 T R F V I X z I w M j F f V G F i L 0 F 1 d G 9 S Z W 1 v d m V k Q 2 9 s d W 1 u c z E u e 1 R Y W V J F T V J H T j I s M T Y 3 O X 0 m c X V v d D s s J n F 1 b 3 Q 7 U 2 V j d G l v b j E v T l N E V U h f M j A y M V 9 U Y W I v Q X V 0 b 1 J l b W 9 2 Z W R D b 2 x 1 b W 5 z M S 5 7 V F h Z U k R S U F J W M i w x N j g w f S Z x d W 9 0 O y w m c X V v d D t T Z W N 0 a W 9 u M S 9 O U 0 R V S F 8 y M D I x X 1 R h Y i 9 B d X R v U m V t b 3 Z l Z E N v b H V t b n M x L n t U W F l S U F J J U 0 4 y L D E 2 O D F 9 J n F 1 b 3 Q 7 L C Z x d W 9 0 O 1 N l Y 3 R p b 2 4 x L 0 5 T R F V I X z I w M j F f V G F i L 0 F 1 d G 9 S Z W 1 v d m V k Q 2 9 s d W 1 u c z E u e 1 R Y W V J T T E Z I U D I s M T Y 4 M n 0 m c X V v d D s s J n F 1 b 3 Q 7 U 2 V j d G l v b j E v T l N E V U h f M j A y M V 9 U Y W I v Q X V 0 b 1 J l b W 9 2 Z W R D b 2 x 1 b W 5 z M S 5 7 V F h Z U l R F T E U y L D E 2 O D N 9 J n F 1 b 3 Q 7 L C Z x d W 9 0 O 1 N l Y 3 R p b 2 4 x L 0 5 T R F V I X z I w M j F f V G F i L 0 F 1 d G 9 S Z W 1 v d m V k Q 2 9 s d W 1 u c z E u e 1 R Y T k Q 1 W V J B T E M s M T Y 4 N H 0 m c X V v d D s s J n F 1 b 3 Q 7 U 2 V j d G l v b j E v T l N E V U h f M j A y M V 9 U Y W I v Q X V 0 b 1 J l b W 9 2 Z W R D b 2 x 1 b W 5 z M S 5 7 V F h O R D V J T E x N S V M s M T Y 4 N X 0 m c X V v d D s s J n F 1 b 3 Q 7 U 2 V j d G l v b j E v T l N E V U h f M j A y M V 9 U Y W I v Q X V 0 b 1 J l b W 9 2 Z W R D b 2 x 1 b W 5 z M S 5 7 V F h O R D V J T E F M T U l T L D E 2 O D Z 9 J n F 1 b 3 Q 7 L C Z x d W 9 0 O 1 N l Y 3 R p b 2 4 x L 0 5 T R F V I X z I w M j F f V G F i L 0 F 1 d G 9 S Z W 1 v d m V k Q 2 9 s d W 1 u c z E u e 0 5 E R k x U W E F M Q y w x N j g 3 f S Z x d W 9 0 O y w m c X V v d D t T Z W N 0 a W 9 u M S 9 O U 0 R V S F 8 y M D I x X 1 R h Y i 9 B d X R v U m V t b 3 Z l Z E N v b H V t b n M x L n t O R E Z M V F h J T E w s M T Y 4 O H 0 m c X V v d D s s J n F 1 b 3 Q 7 U 2 V j d G l v b j E v T l N E V U h f M j A y M V 9 U Y W I v Q X V 0 b 1 J l b W 9 2 Z W R D b 2 x 1 b W 5 z M S 5 7 T k R G T F R Y S U x B T C w x N j g 5 f S Z x d W 9 0 O y w m c X V v d D t T Z W N 0 a W 9 u M S 9 O U 0 R V S F 8 y M D I x X 1 R h Y i 9 B d X R v U m V t b 3 Z l Z E N v b H V t b n M x L n t O R F R Y R U Z U Q U x D L D E 2 O T B 9 J n F 1 b 3 Q 7 L C Z x d W 9 0 O 1 N l Y 3 R p b 2 4 x L 0 5 T R F V I X z I w M j F f V G F i L 0 F 1 d G 9 S Z W 1 v d m V k Q 2 9 s d W 1 u c z E u e 0 5 E V F h F R l R J T E w s M T Y 5 M X 0 m c X V v d D s s J n F 1 b 3 Q 7 U 2 V j d G l v b j E v T l N E V U h f M j A y M V 9 U Y W I v Q X V 0 b 1 J l b W 9 2 Z W R D b 2 x 1 b W 5 z M S 5 7 T k R U W E V G S U x B T C w x N j k y f S Z x d W 9 0 O y w m c X V v d D t T Z W N 0 a W 9 u M S 9 O U 0 R V S F 8 y M D I x X 1 R h Y i 9 B d X R v U m V t b 3 Z l Z E N v b H V t b n M x L n t O T 1 N Q V D V Z U k F M L D E 2 O T N 9 J n F 1 b 3 Q 7 L C Z x d W 9 0 O 1 N l Y 3 R p b 2 4 x L 0 5 T R F V I X z I w M j F f V G F i L 0 F 1 d G 9 S Z W 1 v d m V k Q 2 9 s d W 1 u c z E u e 1 R Y T l I 1 S U x M T U l T L D E 2 O T R 9 J n F 1 b 3 Q 7 L C Z x d W 9 0 O 1 N l Y 3 R p b 2 4 x L 0 5 T R F V I X z I w M j F f V G F i L 0 F 1 d G 9 S Z W 1 v d m V k Q 2 9 s d W 1 u c z E u e 1 R Y T l I 1 S U x B T E 1 J U y w x N j k 1 f S Z x d W 9 0 O y w m c X V v d D t T Z W N 0 a W 9 u M S 9 O U 0 R V S F 8 y M D I x X 1 R h Y i 9 B d X R v U m V t b 3 Z l Z E N v b H V t b n M x L n t O R F R S T k 5 P Q 0 9 W L D E 2 O T Z 9 J n F 1 b 3 Q 7 L C Z x d W 9 0 O 1 N l Y 3 R p b 2 4 x L 0 5 T R F V I X z I w M j F f V G F i L 0 F 1 d G 9 S Z W 1 v d m V k Q 2 9 s d W 1 u c z E u e 0 5 E V F J O T k 9 U U F k s M T Y 5 N 3 0 m c X V v d D s s J n F 1 b 3 Q 7 U 2 V j d G l v b j E v T l N E V U h f M j A y M V 9 U Y W I v Q X V 0 b 1 J l b W 9 2 Z W R D b 2 x 1 b W 5 z M S 5 7 T k R U U k 5 U U 1 B I U i w x N j k 4 f S Z x d W 9 0 O y w m c X V v d D t T Z W N 0 a W 9 u M S 9 O U 0 R V S F 8 y M D I x X 1 R h Y i 9 B d X R v U m V t b 3 Z l Z E N v b H V t b n M x L n t O R F R S T l d B T l R E L D E 2 O T l 9 J n F 1 b 3 Q 7 L C Z x d W 9 0 O 1 N l Y 3 R p b 2 4 x L 0 5 T R F V I X z I w M j F f V G F i L 0 F 1 d G 9 S Z W 1 v d m V k Q 2 9 s d W 1 u c z E u e 0 5 E V F J O T l N U T 1 A s M T c w M H 0 m c X V v d D s s J n F 1 b 3 Q 7 U 2 V j d G l v b j E v T l N E V U h f M j A y M V 9 U Y W I v Q X V 0 b 1 J l b W 9 2 Z W R D b 2 x 1 b W 5 z M S 5 7 T k R U U k 5 Q R l V M T C w x N z A x f S Z x d W 9 0 O y w m c X V v d D t T Z W N 0 a W 9 u M S 9 O U 0 R V S F 8 y M D I x X 1 R h Y i 9 B d X R v U m V t b 3 Z l Z E N v b H V t b n M x L n t O R F R S T k R L V 0 h S L D E 3 M D J 9 J n F 1 b 3 Q 7 L C Z x d W 9 0 O 1 N l Y 3 R p b 2 4 x L 0 5 T R F V I X z I w M j F f V G F i L 0 F 1 d G 9 S Z W 1 v d m V k Q 2 9 s d W 1 u c z E u e 0 5 E V F J O T k J S T k c s M T c w M 3 0 m c X V v d D s s J n F 1 b 3 Q 7 U 2 V j d G l v b j E v T l N E V U h f M j A y M V 9 U Y W I v Q X V 0 b 1 J l b W 9 2 Z W R D b 2 x 1 b W 5 z M S 5 7 T k R U U k 5 K T 0 J O R y w x N z A 0 f S Z x d W 9 0 O y w m c X V v d D t T Z W N 0 a W 9 u M S 9 O U 0 R V S F 8 y M D I x X 1 R h Y i 9 B d X R v U m V t b 3 Z l Z E N v b H V t b n M x L n t O R F R S T k 5 P T k V E L D E 3 M D V 9 J n F 1 b 3 Q 7 L C Z x d W 9 0 O 1 N l Y 3 R p b 2 4 x L 0 5 T R F V I X z I w M j F f V G F i L 0 F 1 d G 9 S Z W 1 v d m V k Q 2 9 s d W 1 u c z E u e 0 5 E V F J O S E F O R E w s M T c w N n 0 m c X V v d D s s J n F 1 b 3 Q 7 U 2 V j d G l v b j E v T l N E V U h f M j A y M V 9 U Y W I v Q X V 0 b 1 J l b W 9 2 Z W R D b 2 x 1 b W 5 z M S 5 7 T k R U U k 5 O T 0 h M U C w x N z A 3 f S Z x d W 9 0 O y w m c X V v d D t T Z W N 0 a W 9 u M S 9 O U 0 R V S F 8 y M D I x X 1 R h Y i 9 B d X R v U m V t b 3 Z l Z E N v b H V t b n M x L n t O R F R S T k 5 U S U 1 F L D E 3 M D h 9 J n F 1 b 3 Q 7 L C Z x d W 9 0 O 1 N l Y 3 R p b 2 4 x L 0 5 T R F V I X z I w M j F f V G F i L 0 F 1 d G 9 S Z W 1 v d m V k Q 2 9 s d W 1 u c z E u e 0 5 E V F J O R k 5 E T 1 U s M T c w O X 0 m c X V v d D s s J n F 1 b 3 Q 7 U 2 V j d G l v b j E v T l N E V U h f M j A y M V 9 U Y W I v Q X V 0 b 1 J l b W 9 2 Z W R D b 2 x 1 b W 5 z M S 5 7 T k R U U k 5 N S U 1 Q V C w x N z E w f S Z x d W 9 0 O y w m c X V v d D t T Z W N 0 a W 9 u M S 9 O U 0 R V S F 8 y M D I x X 1 R h Y i 9 B d X R v U m V t b 3 Z l Z E N v b H V t b n M x L n t Q U k V H T k F O V C w x N z E x f S Z x d W 9 0 O y w m c X V v d D t T Z W N 0 a W 9 u M S 9 O U 0 R V S F 8 y M D I x X 1 R h Y i 9 B d X R v U m V t b 3 Z l Z E N v b H V t b n M x L n t I V E F O U 1 d F U i w x N z E y f S Z x d W 9 0 O y w m c X V v d D t T Z W N 0 a W 9 u M S 9 O U 0 R V S F 8 y M D I x X 1 R h Y i 9 B d X R v U m V t b 3 Z l Z E N v b H V t b n M x L n t I V E l O Q 0 h F M i w x N z E z f S Z x d W 9 0 O y w m c X V v d D t T Z W N 0 a W 9 u M S 9 O U 0 R V S F 8 y M D I x X 1 R h Y i 9 B d X R v U m V t b 3 Z l Z E N v b H V t b n M x L n t X V E F O U 1 d F U i w x N z E 0 f S Z x d W 9 0 O y w m c X V v d D t T Z W N 0 a W 9 u M S 9 O U 0 R V S F 8 y M D I x X 1 R h Y i 9 B d X R v U m V t b 3 Z l Z E N v b H V t b n M x L n t X V F B P V U 5 E M i w x N z E 1 f S Z x d W 9 0 O y w m c X V v d D t T Z W N 0 a W 9 u M S 9 O U 0 R V S F 8 y M D I x X 1 R h Y i 9 B d X R v U m V t b 3 Z l Z E N v b H V t b n M x L n t O T U V S V E 1 U M i w x N z E 2 f S Z x d W 9 0 O y w m c X V v d D t T Z W N 0 a W 9 u M S 9 O U 0 R V S F 8 y M D I x X 1 R h Y i 9 B d X R v U m V t b 3 Z l Z E N v b H V t b n M x L n t J T k h P U 1 B Z U i w x N z E 3 f S Z x d W 9 0 O y w m c X V v d D t T Z W N 0 a W 9 u M S 9 O U 0 R V S F 8 y M D I x X 1 R h Y i 9 B d X R v U m V t b 3 Z l Z E N v b H V t b n M x L n t O T U 5 H V E h T M i w x N z E 4 f S Z x d W 9 0 O y w m c X V v d D t T Z W N 0 a W 9 u M S 9 O U 0 R V S F 8 y M D I x X 1 R h Y i 9 B d X R v U m V t b 3 Z l Z E N v b H V t b n M x L n t O T V Z T T 1 B U M i w x N z E 5 f S Z x d W 9 0 O y w m c X V v d D t T Z W N 0 a W 9 u M S 9 O U 0 R V S F 8 y M D I x X 1 R h Y i 9 B d X R v U m V t b 3 Z l Z E N v b H V t b n M x L n t O T V Z T T 0 V T V C w x N z I w f S Z x d W 9 0 O y w m c X V v d D t T Z W N 0 a W 9 u M S 9 O U 0 R V S F 8 y M D I x X 1 R h Y i 9 B d X R v U m V t b 3 Z l Z E N v b H V t b n M x L n t U R U x F Q V B U W V I s M T c y M X 0 m c X V v d D s s J n F 1 b 3 Q 7 U 2 V j d G l v b j E v T l N E V U h f M j A y M V 9 U Y W I v Q X V 0 b 1 J l b W 9 2 Z W R D b 2 x 1 b W 5 z M S 5 7 S F B V U 0 V U T 0 I s M T c y M n 0 m c X V v d D s s J n F 1 b 3 Q 7 U 2 V j d G l v b j E v T l N E V U h f M j A y M V 9 U Y W I v Q X V 0 b 1 J l b W 9 2 Z W R D b 2 x 1 b W 5 z M S 5 7 S F B V U 0 V B T E M s M T c y M 3 0 m c X V v d D s s J n F 1 b 3 Q 7 U 2 V j d G l v b j E v T l N E V U h f M j A y M V 9 U Y W I v Q X V 0 b 1 J l b W 9 2 Z W R D b 2 x 1 b W 5 z M S 5 7 S F B V U 0 V E U k c s M T c y N H 0 m c X V v d D s s J n F 1 b 3 Q 7 U 2 V j d G l v b j E v T l N E V U h f M j A y M V 9 U Y W I v Q X V 0 b 1 J l b W 9 2 Z W R D b 2 x 1 b W 5 z M S 5 7 S F B R V F R P Q i w x N z I 1 f S Z x d W 9 0 O y w m c X V v d D t T Z W N 0 a W 9 u M S 9 O U 0 R V S F 8 y M D I x X 1 R h Y i 9 B d X R v U m V t b 3 Z l Z E N v b H V t b n M x L n t I U E F M Q 0 F N V C w x N z I 2 f S Z x d W 9 0 O y w m c X V v d D t T Z W N 0 a W 9 u M S 9 O U 0 R V S F 8 y M D I x X 1 R h Y i 9 B d X R v U m V t b 3 Z l Z E N v b H V t b n M x L n t I U E F M Q 0 Z S U S w x N z I 3 f S Z x d W 9 0 O y w m c X V v d D t T Z W N 0 a W 9 u M S 9 O U 0 R V S F 8 y M D I x X 1 R h Y i 9 B d X R v U m V t b 3 Z l Z E N v b H V t b n M x L n t I U E F M Q 1 B S Q i w x N z I 4 f S Z x d W 9 0 O y w m c X V v d D t T Z W N 0 a W 9 u M S 9 O U 0 R V S F 8 y M D I x X 1 R h Y i 9 B d X R v U m V t b 3 Z l Z E N v b H V t b n M x L n t I U E F M Q 0 N V V C w x N z I 5 f S Z x d W 9 0 O y w m c X V v d D t T Z W N 0 a W 9 u M S 9 O U 0 R V S F 8 y M D I x X 1 R h Y i 9 B d X R v U m V t b 3 Z l Z E N v b H V t b n M x L n t I U E F M Q 1 R Y L D E 3 M z B 9 J n F 1 b 3 Q 7 L C Z x d W 9 0 O 1 N l Y 3 R p b 2 4 x L 0 5 T R F V I X z I w M j F f V G F i L 0 F 1 d G 9 S Z W 1 v d m V k Q 2 9 s d W 1 u c z E u e 0 h Q Q U x D T k 9 U L D E 3 M z F 9 J n F 1 b 3 Q 7 L C Z x d W 9 0 O 1 N l Y 3 R p b 2 4 x L 0 5 T R F V I X z I w M j F f V G F i L 0 F 1 d G 9 S Z W 1 v d m V k Q 2 9 s d W 1 u c z E u e 0 h Q R F J H V E F M S y w x N z M y f S Z x d W 9 0 O y w m c X V v d D t T Z W N 0 a W 9 u M S 9 O U 0 R V S F 8 y M D I x X 1 R h Y i 9 B d X R v U m V t b 3 Z l Z E N v b H V t b n M x L n t T V E R B T l l Z U i w x N z M z f S Z x d W 9 0 O y w m c X V v d D t T Z W N 0 a W 9 u M S 9 O U 0 R V S F 8 y M D I x X 1 R h Y i 9 B d X R v U m V t b 3 Z l Z E N v b H V t b n M x L n t I U l R D T 0 5 E R V Y s M T c z N H 0 m c X V v d D s s J n F 1 b 3 Q 7 U 2 V j d G l v b j E v T l N E V U h f M j A y M V 9 U Y W I v Q X V 0 b 1 J l b W 9 2 Z W R D b 2 x 1 b W 5 z M S 5 7 R E l B Q k V U R V Z S L D E 3 M z V 9 J n F 1 b 3 Q 7 L C Z x d W 9 0 O 1 N l Y 3 R p b 2 4 x L 0 5 T R F V I X z I w M j F f V G F i L 0 F 1 d G 9 S Z W 1 v d m V k Q 2 9 s d W 1 u c z E u e 0 N P U E R F V k V S L D E 3 M z Z 9 J n F 1 b 3 Q 7 L C Z x d W 9 0 O 1 N l Y 3 R p b 2 4 x L 0 5 T R F V I X z I w M j F f V G F i L 0 F 1 d G 9 S Z W 1 v d m V k Q 2 9 s d W 1 u c z E u e 0 N J U l J P U 0 V W U i w x N z M 3 f S Z x d W 9 0 O y w m c X V v d D t T Z W N 0 a W 9 u M S 9 O U 0 R V S F 8 y M D I x X 1 R h Y i 9 B d X R v U m V t b 3 Z l Z E N v b H V t b n M x L n t I R V B C Q 0 V W R V I s M T c z O H 0 m c X V v d D s s J n F 1 b 3 Q 7 U 2 V j d G l v b j E v T l N E V U h f M j A y M V 9 U Y W I v Q X V 0 b 1 J l b W 9 2 Z W R D b 2 x 1 b W 5 z M S 5 7 S 0 l E T l l E U 0 V W L D E 3 M z l 9 J n F 1 b 3 Q 7 L C Z x d W 9 0 O 1 N l Y 3 R p b 2 4 x L 0 5 T R F V I X z I w M j F f V G F i L 0 F 1 d G 9 S Z W 1 v d m V k Q 2 9 s d W 1 u c z E u e 0 F T V E h N Q U V W U i w x N z Q w f S Z x d W 9 0 O y w m c X V v d D t T Z W N 0 a W 9 u M S 9 O U 0 R V S F 8 y M D I x X 1 R h Y i 9 B d X R v U m V t b 3 Z l Z E N v b H V t b n M x L n t I S V Z B S U R T R V Y s M T c 0 M X 0 m c X V v d D s s J n F 1 b 3 Q 7 U 2 V j d G l v b j E v T l N E V U h f M j A y M V 9 U Y W I v Q X V 0 b 1 J l b W 9 2 Z W R D b 2 x 1 b W 5 z M S 5 7 Q 0 F O Q 0 V S R V Z S L D E 3 N D J 9 J n F 1 b 3 Q 7 L C Z x d W 9 0 O 1 N l Y 3 R p b 2 4 x L 0 5 T R F V I X z I w M j F f V G F i L 0 F 1 d G 9 S Z W 1 v d m V k Q 2 9 s d W 1 u c z E u e 0 h J R 0 h C U E V W U i w x N z Q z f S Z x d W 9 0 O y w m c X V v d D t T Z W N 0 a W 9 u M S 9 O U 0 R V S F 8 y M D I x X 1 R h Y i 9 B d X R v U m V t b 3 Z l Z E N v b H V t b n M x L n t O T 0 5 B Q k 9 W R V Y s M T c 0 N H 0 m c X V v d D s s J n F 1 b 3 Q 7 U 2 V j d G l v b j E v T l N E V U h f M j A y M V 9 U Y W I v Q X V 0 b 1 J l b W 9 2 Z W R D b 2 x 1 b W 5 z M S 5 7 Q 0 F C T E F E R E V S L D E 3 N D V 9 J n F 1 b 3 Q 7 L C Z x d W 9 0 O 1 N l Y 3 R p b 2 4 x L 0 5 T R F V I X z I w M j F f V G F i L 0 F 1 d G 9 S Z W 1 v d m V k Q 2 9 s d W 1 u c z E u e 0 N B Q k x P T E V V T F l N L D E 3 N D Z 9 J n F 1 b 3 Q 7 L C Z x d W 9 0 O 1 N l Y 3 R p b 2 4 x L 0 5 T R F V I X z I w M j F f V G F i L 0 F 1 d G 9 S Z W 1 v d m V k Q 2 9 s d W 1 u c z E u e 0 N B T 1 R I R V I y L D E 3 N D d 9 J n F 1 b 3 Q 7 L C Z x d W 9 0 O 1 N l Y 3 R p b 2 4 x L 0 5 T R F V I X z I w M j F f V G F i L 0 F 1 d G 9 S Z W 1 v d m V k Q 2 9 s d W 1 u c z E u e 0 N B Q l J F Q V N U L D E 3 N D h 9 J n F 1 b 3 Q 7 L C Z x d W 9 0 O 1 N l Y 3 R p b 2 4 x L 0 5 T R F V I X z I w M j F f V G F i L 0 F 1 d G 9 S Z W 1 v d m V k Q 2 9 s d W 1 u c z E u e 0 N B Q 0 V S V k l Y L D E 3 N D l 9 J n F 1 b 3 Q 7 L C Z x d W 9 0 O 1 N l Y 3 R p b 2 4 x L 0 5 T R F V I X z I w M j F f V G F i L 0 F 1 d G 9 S Z W 1 v d m V k Q 2 9 s d W 1 u c z E u e 0 N B Q 0 9 M T l J F Q 1 Q s M T c 1 M H 0 m c X V v d D s s J n F 1 b 3 Q 7 U 2 V j d G l v b j E v T l N E V U h f M j A y M V 9 U Y W I v Q X V 0 b 1 J l b W 9 2 Z W R D b 2 x 1 b W 5 z M S 5 7 Q 0 F F U 0 9 Q U 1 R P T S w x N z U x f S Z x d W 9 0 O y w m c X V v d D t T Z W N 0 a W 9 u M S 9 O U 0 R V S F 8 y M D I x X 1 R h Y i 9 B d X R v U m V t b 3 Z l Z E N v b H V t b n M x L n t D Q U d B T E x J V l B B T i w x N z U y f S Z x d W 9 0 O y w m c X V v d D t T Z W N 0 a W 9 u M S 9 O U 0 R V S F 8 y M D I x X 1 R h Y i 9 B d X R v U m V t b 3 Z l Z E N v b H V t b n M x L n t D Q U t J R E 5 F W S w x N z U z f S Z x d W 9 0 O y w m c X V v d D t T Z W N 0 a W 9 u M S 9 O U 0 R V S F 8 y M D I x X 1 R h Y i 9 B d X R v U m V t b 3 Z l Z E N v b H V t b n M x L n t D Q U x B U l l M V U 5 H L D E 3 N T R 9 J n F 1 b 3 Q 7 L C Z x d W 9 0 O 1 N l Y 3 R p b 2 4 x L 0 5 T R F V I X z I w M j F f V G F i L 0 F 1 d G 9 S Z W 1 v d m V k Q 2 9 s d W 1 u c z E u e 0 N B T U V M Q U 5 P T S w x N z U 1 f S Z x d W 9 0 O y w m c X V v d D t T Z W N 0 a W 9 u M S 9 O U 0 R V S F 8 y M D I x X 1 R h Y i 9 B d X R v U m V t b 3 Z l Z E N v b H V t b n M x L n t D Q U 1 P V V R U S F J P L D E 3 N T Z 9 J n F 1 b 3 Q 7 L C Z x d W 9 0 O 1 N l Y 3 R p b 2 4 x L 0 5 T R F V I X z I w M j F f V G F i L 0 F 1 d G 9 S Z W 1 v d m V k Q 2 9 s d W 1 u c z E u e 0 N B T 1 Z B U l k s M T c 1 N 3 0 m c X V v d D s s J n F 1 b 3 Q 7 U 2 V j d G l v b j E v T l N E V U h f M j A y M V 9 U Y W I v Q X V 0 b 1 J l b W 9 2 Z W R D b 2 x 1 b W 5 z M S 5 7 Q 0 F Q U k 9 T V E V T V C w x N z U 4 f S Z x d W 9 0 O y w m c X V v d D t T Z W N 0 a W 9 u M S 9 O U 0 R V S F 8 y M D I x X 1 R h Y i 9 B d X R v U m V t b 3 Z l Z E N v b H V t b n M x L n t D Q V N L S U 5 P V E g s M T c 1 O X 0 m c X V v d D s s J n F 1 b 3 Q 7 U 2 V j d G l v b j E v T l N E V U h f M j A y M V 9 U Y W I v Q X V 0 b 1 J l b W 9 2 Z W R D b 2 x 1 b W 5 z M S 5 7 Q 0 F T S 0 l O R E s s M T c 2 M H 0 m c X V v d D s s J n F 1 b 3 Q 7 U 2 V j d G l v b j E v T l N E V U h f M j A y M V 9 U Y W I v Q X V 0 b 1 J l b W 9 2 Z W R D b 2 x 1 b W 5 z M S 5 7 Q 0 F U S F l S T 0 l E L D E 3 N j F 9 J n F 1 b 3 Q 7 L C Z x d W 9 0 O 1 N l Y 3 R p b 2 4 x L 0 5 T R F V I X z I w M j F f V G F i L 0 F 1 d G 9 S Z W 1 v d m V k Q 2 9 s d W 1 u c z E u e 0 N B V V R F U l V T L D E 3 N j J 9 J n F 1 b 3 Q 7 L C Z x d W 9 0 O 1 N l Y 3 R p b 2 4 x L 0 5 T R F V I X z I w M j F f V G F i L 0 F 1 d G 9 S Z W 1 v d m V k Q 2 9 s d W 1 u c z E u e 0 N B T k N F U l l S L D E 3 N j N 9 J n F 1 b 3 Q 7 L C Z x d W 9 0 O 1 N l Y 3 R p b 2 4 x L 0 5 T R F V I X z I w M j F f V G F i L 0 F 1 d G 9 S Z W 1 v d m V k Q 2 9 s d W 1 u c z E u e 0 h S V E N P T k R B R y w x N z Y 0 f S Z x d W 9 0 O y w m c X V v d D t T Z W N 0 a W 9 u M S 9 O U 0 R V S F 8 y M D I x X 1 R h Y i 9 B d X R v U m V t b 3 Z l Z E N v b H V t b n M x L n t I U l R D T 0 5 E W V I s M T c 2 N X 0 m c X V v d D s s J n F 1 b 3 Q 7 U 2 V j d G l v b j E v T l N E V U h f M j A y M V 9 U Y W I v Q X V 0 b 1 J l b W 9 2 Z W R D b 2 x 1 b W 5 z M S 5 7 R E l B Q k V U R U F H L D E 3 N j Z 9 J n F 1 b 3 Q 7 L C Z x d W 9 0 O 1 N l Y 3 R p b 2 4 x L 0 5 T R F V I X z I w M j F f V G F i L 0 F 1 d G 9 S Z W 1 v d m V k Q 2 9 s d W 1 u c z E u e 0 N P U E R B R 0 U s M T c 2 N 3 0 m c X V v d D s s J n F 1 b 3 Q 7 U 2 V j d G l v b j E v T l N E V U h f M j A y M V 9 U Y W I v Q X V 0 b 1 J l b W 9 2 Z W R D b 2 x 1 b W 5 z M S 5 7 Q 0 l S U k 9 T Q U d F L D E 3 N j h 9 J n F 1 b 3 Q 7 L C Z x d W 9 0 O 1 N l Y 3 R p b 2 4 x L 0 5 T R F V I X z I w M j F f V G F i L 0 F 1 d G 9 S Z W 1 v d m V k Q 2 9 s d W 1 u c z E u e 0 h F U E J D Q U d F L D E 3 N j l 9 J n F 1 b 3 Q 7 L C Z x d W 9 0 O 1 N l Y 3 R p b 2 4 x L 0 5 T R F V I X z I w M j F f V G F i L 0 F 1 d G 9 S Z W 1 v d m V k Q 2 9 s d W 1 u c z E u e 0 t J R E 5 Z R F N B R y w x N z c w f S Z x d W 9 0 O y w m c X V v d D t T Z W N 0 a W 9 u M S 9 O U 0 R V S F 8 y M D I x X 1 R h Y i 9 B d X R v U m V t b 3 Z l Z E N v b H V t b n M x L n t B U 1 R I T U F B R 0 U s M T c 3 M X 0 m c X V v d D s s J n F 1 b 3 Q 7 U 2 V j d G l v b j E v T l N E V U h f M j A y M V 9 U Y W I v Q X V 0 b 1 J l b W 9 2 Z W R D b 2 x 1 b W 5 z M S 5 7 Q V N U S E 1 B T k 9 X L D E 3 N z J 9 J n F 1 b 3 Q 7 L C Z x d W 9 0 O 1 N l Y 3 R p b 2 4 x L 0 5 T R F V I X z I w M j F f V G F i L 0 F 1 d G 9 S Z W 1 v d m V k Q 2 9 s d W 1 u c z E u e 0 h J V k F J R F N B R y w x N z c z f S Z x d W 9 0 O y w m c X V v d D t T Z W N 0 a W 9 u M S 9 O U 0 R V S F 8 y M D I x X 1 R h Y i 9 B d X R v U m V t b 3 Z l Z E N v b H V t b n M x L n t I S U d I Q l B N R U Q s M T c 3 N H 0 m c X V v d D s s J n F 1 b 3 Q 7 U 2 V j d G l v b j E v T l N E V U h f M j A y M V 9 U Y W I v Q X V 0 b 1 J l b W 9 2 Z W R D b 2 x 1 b W 5 z M S 5 7 S E l H S E J Q Q U d F L D E 3 N z V 9 J n F 1 b 3 Q 7 L C Z x d W 9 0 O 1 N l Y 3 R p b 2 4 x L 0 5 T R F V I X z I w M j F f V G F i L 0 F 1 d G 9 S Z W 1 v d m V k Q 2 9 s d W 1 u c z E u e 1 B S R U c s M T c 3 N n 0 m c X V v d D s s J n F 1 b 3 Q 7 U 2 V j d G l v b j E v T l N E V U h f M j A y M V 9 U Y W I v Q X V 0 b 1 J l b W 9 2 Z W R D b 2 x 1 b W 5 z M S 5 7 U F J F R z I s M T c 3 N 3 0 m c X V v d D s s J n F 1 b 3 Q 7 U 2 V j d G l v b j E v T l N E V U h f M j A y M V 9 U Y W I v Q X V 0 b 1 J l b W 9 2 Z W R D b 2 x 1 b W 5 z M S 5 7 V F J J T U V T V C w x N z c 4 f S Z x d W 9 0 O y w m c X V v d D t T Z W N 0 a W 9 u M S 9 O U 0 R V S F 8 y M D I x X 1 R h Y i 9 B d X R v U m V t b 3 Z l Z E N v b H V t b n M x L n t C T U k y L D E 3 N z l 9 J n F 1 b 3 Q 7 L C Z x d W 9 0 O 1 N l Y 3 R p b 2 4 x L 0 5 T R F V I X z I w M j F f V G F i L 0 F 1 d G 9 S Z W 1 v d m V k Q 2 9 s d W 1 u c z E u e 1 R F T E V B U F R Z U j I s M T c 4 M H 0 m c X V v d D s s J n F 1 b 3 Q 7 U 2 V j d G l v b j E v T l N E V U h f M j A y M V 9 U Y W I v Q X V 0 b 1 J l b W 9 2 Z W R D b 2 x 1 b W 5 z M S 5 7 Q V V J T l B Z U i w x N z g x f S Z x d W 9 0 O y w m c X V v d D t T Z W N 0 a W 9 u M S 9 O U 0 R V S F 8 y M D I x X 1 R h Y i 9 B d X R v U m V t b 3 Z l Z E N v b H V t b n M x L n t B V U l O U F N Z S C w x N z g y f S Z x d W 9 0 O y w m c X V v d D t T Z W N 0 a W 9 u M S 9 O U 0 R V S F 8 y M D I x X 1 R h Y i 9 B d X R v U m V t b 3 Z l Z E N v b H V t b n M x L n t B V U l O U E d F T i w x N z g z f S Z x d W 9 0 O y w m c X V v d D t T Z W N 0 a W 9 u M S 9 O U 0 R V S F 8 y M D I x X 1 R h Y i 9 B d X R v U m V t b 3 Z l Z E N v b H V t b n M x L n t B V U l O T U V E V S w x N z g 0 f S Z x d W 9 0 O y w m c X V v d D t T Z W N 0 a W 9 u M S 9 O U 0 R V S F 8 y M D I x X 1 R h Y i 9 B d X R v U m V t b 3 Z l Z E N v b H V t b n M x L n t B V U l O Q U h T U C w x N z g 1 f S Z x d W 9 0 O y w m c X V v d D t T Z W N 0 a W 9 u M S 9 O U 0 R V S F 8 y M D I x X 1 R h Y i 9 B d X R v U m V t b 3 Z l Z E N v b H V t b n M x L n t B V U l O U k V T R C w x N z g 2 f S Z x d W 9 0 O y w m c X V v d D t T Z W N 0 a W 9 u M S 9 O U 0 R V S F 8 y M D I x X 1 R h Y i 9 B d X R v U m V t b 3 Z l Z E N v b H V t b n M x L n t B V U l O U 0 Z B Q y w x N z g 3 f S Z x d W 9 0 O y w m c X V v d D t T Z W N 0 a W 9 u M S 9 O U 0 R V S F 8 y M D I x X 1 R h Y i 9 B d X R v U m V t b 3 Z l Z E N v b H V t b n M x L n t B V U 5 N U F N Z M i w x N z g 4 f S Z x d W 9 0 O y w m c X V v d D t T Z W N 0 a W 9 u M S 9 O U 0 R V S F 8 y M D I x X 1 R h Y i 9 B d X R v U m V t b 3 Z l Z E N v b H V t b n M x L n t B V U 5 N U E d F M i w x N z g 5 f S Z x d W 9 0 O y w m c X V v d D t T Z W N 0 a W 9 u M S 9 O U 0 R V S F 8 y M D I x X 1 R h Y i 9 B d X R v U m V t b 3 Z l Z E N v b H V t b n M x L n t B V U 5 N T U V E M i w x N z k w f S Z x d W 9 0 O y w m c X V v d D t T Z W N 0 a W 9 u M S 9 O U 0 R V S F 8 y M D I x X 1 R h Y i 9 B d X R v U m V t b 3 Z l Z E N v b H V t b n M x L n t B V U 5 N Q U h T M i w x N z k x f S Z x d W 9 0 O y w m c X V v d D t T Z W N 0 a W 9 u M S 9 O U 0 R V S F 8 y M D I x X 1 R h Y i 9 B d X R v U m V t b 3 Z l Z E N v b H V t b n M x L n t B V U 5 N U k V T M i w x N z k y f S Z x d W 9 0 O y w m c X V v d D t T Z W N 0 a W 9 u M S 9 O U 0 R V S F 8 y M D I x X 1 R h Y i 9 B d X R v U m V t b 3 Z l Z E N v b H V t b n M x L n t B V U 5 N U 0 Z B M i w x N z k z f S Z x d W 9 0 O y w m c X V v d D t T Z W N 0 a W 9 u M S 9 O U 0 R V S F 8 y M D I x X 1 R h Y i 9 B d X R v U m V t b 3 Z l Z E N v b H V t b n M x L n t B V V B J T l N M R i w x N z k 0 f S Z x d W 9 0 O y w m c X V v d D t T Z W N 0 a W 9 u M S 9 O U 0 R V S F 8 y M D I x X 1 R h Y i 9 B d X R v U m V t b 3 Z l Z E N v b H V t b n M x L n t B V V B J T k 9 G T S w x N z k 1 f S Z x d W 9 0 O y w m c X V v d D t T Z W N 0 a W 9 u M S 9 O U 0 R V S F 8 y M D I x X 1 R h Y i 9 B d X R v U m V t b 3 Z l Z E N v b H V t b n M x L n t B V V B J T l B I S S w x N z k 2 f S Z x d W 9 0 O y w m c X V v d D t T Z W N 0 a W 9 u M S 9 O U 0 R V S F 8 y M D I x X 1 R h Y i 9 B d X R v U m V t b 3 Z l Z E N v b H V t b n M x L n t B V V B J T k 1 D U i w x N z k 3 f S Z x d W 9 0 O y w m c X V v d D t T Z W N 0 a W 9 u M S 9 O U 0 R V S F 8 y M D I x X 1 R h Y i 9 B d X R v U m V t b 3 Z l Z E N v b H V t b n M x L n t B V V B J T k 1 D R C w x N z k 4 f S Z x d W 9 0 O y w m c X V v d D t T Z W N 0 a W 9 u M S 9 O U 0 R V S F 8 y M D I x X 1 R h Y i 9 B d X R v U m V t b 3 Z l Z E N v b H V t b n M x L n t B V V B J T l J F S C w x N z k 5 f S Z x d W 9 0 O y w m c X V v d D t T Z W N 0 a W 9 u M S 9 O U 0 R V S F 8 y M D I x X 1 R h Y i 9 B d X R v U m V t b 3 Z l Z E N v b H V t b n M x L n t B V V B J T k V N U C w x O D A w f S Z x d W 9 0 O y w m c X V v d D t T Z W N 0 a W 9 u M S 9 O U 0 R V S F 8 y M D I x X 1 R h Y i 9 B d X R v U m V t b 3 Z l Z E N v b H V t b n M x L n t B V V B J T k 1 J T C w x O D A x f S Z x d W 9 0 O y w m c X V v d D t T Z W N 0 a W 9 u M S 9 O U 0 R V S F 8 y M D I x X 1 R h Y i 9 B d X R v U m V t b 3 Z l Z E N v b H V t b n M x L n t B V V B J T l B V Q i w x O D A y f S Z x d W 9 0 O y w m c X V v d D t T Z W N 0 a W 9 u M S 9 O U 0 R V S F 8 y M D I x X 1 R h Y i 9 B d X R v U m V t b 3 Z l Z E N v b H V t b n M x L n t B V V B J T l B S V i w x O D A z f S Z x d W 9 0 O y w m c X V v d D t T Z W N 0 a W 9 u M S 9 O U 0 R V S F 8 y M D I x X 1 R h Y i 9 B d X R v U m V t b 3 Z l Z E N v b H V t b n M x L n t B V V B J T k Z S R S w x O D A 0 f S Z x d W 9 0 O y w m c X V v d D t T Z W N 0 a W 9 u M S 9 O U 0 R V S F 8 y M D I x X 1 R h Y i 9 B d X R v U m V t b 3 Z l Z E N v b H V t b n M x L n t B V V B J T k Z N M i w x O D A 1 f S Z x d W 9 0 O y w m c X V v d D t T Z W N 0 a W 9 u M S 9 O U 0 R V S F 8 y M D I x X 1 R h Y i 9 B d X R v U m V t b 3 Z l Z E N v b H V t b n M x L n t B V U 9 Q V F l S L D E 4 M D Z 9 J n F 1 b 3 Q 7 L C Z x d W 9 0 O 1 N l Y 3 R p b 2 4 x L 0 5 T R F V I X z I w M j F f V G F i L 0 F 1 d G 9 S Z W 1 v d m V k Q 2 9 s d W 1 u c z E u e 0 F V T 1 B N R U 5 U L D E 4 M D d 9 J n F 1 b 3 Q 7 L C Z x d W 9 0 O 1 N l Y 3 R p b 2 4 x L 0 5 T R F V I X z I w M j F f V G F i L 0 F 1 d G 9 S Z W 1 v d m V k Q 2 9 s d W 1 u c z E u e 0 F V T 1 B U S E V S L D E 4 M D h 9 J n F 1 b 3 Q 7 L C Z x d W 9 0 O 1 N l Y 3 R p b 2 4 x L 0 5 T R F V I X z I w M j F f V G F i L 0 F 1 d G 9 S Z W 1 v d m V k Q 2 9 s d W 1 u c z E u e 0 F V T 1 B E T 0 M s M T g w O X 0 m c X V v d D s s J n F 1 b 3 Q 7 U 2 V j d G l v b j E v T l N E V U h f M j A y M V 9 U Y W I v Q X V 0 b 1 J l b W 9 2 Z W R D b 2 x 1 b W 5 z M S 5 7 Q V V P U E N M T k M s M T g x M H 0 m c X V v d D s s J n F 1 b 3 Q 7 U 2 V j d G l v b j E v T l N E V U h f M j A y M V 9 U Y W I v Q X V 0 b 1 J l b W 9 2 Z W R D b 2 x 1 b W 5 z M S 5 7 Q V V P U E R U T V Q s M T g x M X 0 m c X V v d D s s J n F 1 b 3 Q 7 U 2 V j d G l v b j E v T l N E V U h f M j A y M V 9 U Y W I v Q X V 0 b 1 J l b W 9 2 Z W R D b 2 x 1 b W 5 z M S 5 7 Q V V P U E 9 U T 1 A s M T g x M n 0 m c X V v d D s s J n F 1 b 3 Q 7 U 2 V j d G l v b j E v T l N E V U h f M j A y M V 9 U Y W I v Q X V 0 b 1 J l b W 9 2 Z W R D b 2 x 1 b W 5 z M S 5 7 Q V V P U F l S U z I s M T g x M 3 0 m c X V v d D s s J n F 1 b 3 Q 7 U 2 V j d G l v b j E v T l N E V U h f M j A y M V 9 U Y W I v Q X V 0 b 1 J l b W 9 2 Z W R D b 2 x 1 b W 5 z M S 5 7 Q V V O T U 1 F T j I s M T g x N H 0 m c X V v d D s s J n F 1 b 3 Q 7 U 2 V j d G l v b j E v T l N E V U h f M j A y M V 9 U Y W I v Q X V 0 b 1 J l b W 9 2 Z W R D b 2 x 1 b W 5 z M S 5 7 Q V V O T V R I R T I s M T g x N X 0 m c X V v d D s s J n F 1 b 3 Q 7 U 2 V j d G l v b j E v T l N E V U h f M j A y M V 9 U Y W I v Q X V 0 b 1 J l b W 9 2 Z W R D b 2 x 1 b W 5 z M S 5 7 Q V V O T U R P Q z I s M T g x N n 0 m c X V v d D s s J n F 1 b 3 Q 7 U 2 V j d G l v b j E v T l N E V U h f M j A y M V 9 U Y W I v Q X V 0 b 1 J l b W 9 2 Z W R D b 2 x 1 b W 5 z M S 5 7 Q V V O T U N M T j I s M T g x N 3 0 m c X V v d D s s J n F 1 b 3 Q 7 U 2 V j d G l v b j E v T l N E V U h f M j A y M V 9 U Y W I v Q X V 0 b 1 J l b W 9 2 Z W R D b 2 x 1 b W 5 z M S 5 7 Q V V O T U R U T T I s M T g x O H 0 m c X V v d D s s J n F 1 b 3 Q 7 U 2 V j d G l v b j E v T l N E V U h f M j A y M V 9 U Y W I v Q X V 0 b 1 J l b W 9 2 Z W R D b 2 x 1 b W 5 z M S 5 7 Q V V O T U 9 U T z I s M T g x O X 0 m c X V v d D s s J n F 1 b 3 Q 7 U 2 V j d G l v b j E v T l N E V U h f M j A y M V 9 U Y W I v Q X V 0 b 1 J l b W 9 2 Z W R D b 2 x 1 b W 5 z M S 5 7 Q V V Q T 1 B T T E Y s M T g y M H 0 m c X V v d D s s J n F 1 b 3 Q 7 U 2 V j d G l v b j E v T l N E V U h f M j A y M V 9 U Y W I v Q X V 0 b 1 J l b W 9 2 Z W R D b 2 x 1 b W 5 z M S 5 7 Q V V Q T 1 B P R k 0 s M T g y M X 0 m c X V v d D s s J n F 1 b 3 Q 7 U 2 V j d G l v b j E v T l N E V U h f M j A y M V 9 U Y W I v Q X V 0 b 1 J l b W 9 2 Z W R D b 2 x 1 b W 5 z M S 5 7 Q V V Q T 1 B Q S E k s M T g y M n 0 m c X V v d D s s J n F 1 b 3 Q 7 U 2 V j d G l v b j E v T l N E V U h f M j A y M V 9 U Y W I v Q X V 0 b 1 J l b W 9 2 Z W R D b 2 x 1 b W 5 z M S 5 7 Q V V Q T 1 B N Q 1 I s M T g y M 3 0 m c X V v d D s s J n F 1 b 3 Q 7 U 2 V j d G l v b j E v T l N E V U h f M j A y M V 9 U Y W I v Q X V 0 b 1 J l b W 9 2 Z W R D b 2 x 1 b W 5 z M S 5 7 Q V V Q T 1 B N Q 0 Q s M T g y N H 0 m c X V v d D s s J n F 1 b 3 Q 7 U 2 V j d G l v b j E v T l N E V U h f M j A y M V 9 U Y W I v Q X V 0 b 1 J l b W 9 2 Z W R D b 2 x 1 b W 5 z M S 5 7 Q V V Q T 1 B S R U g s M T g y N X 0 m c X V v d D s s J n F 1 b 3 Q 7 U 2 V j d G l v b j E v T l N E V U h f M j A y M V 9 U Y W I v Q X V 0 b 1 J l b W 9 2 Z W R D b 2 x 1 b W 5 z M S 5 7 Q V V Q T 1 B F T V A s M T g y N n 0 m c X V v d D s s J n F 1 b 3 Q 7 U 2 V j d G l v b j E v T l N E V U h f M j A y M V 9 U Y W I v Q X V 0 b 1 J l b W 9 2 Z W R D b 2 x 1 b W 5 z M S 5 7 Q V V Q T 1 B N S U w s M T g y N 3 0 m c X V v d D s s J n F 1 b 3 Q 7 U 2 V j d G l v b j E v T l N E V U h f M j A y M V 9 U Y W I v Q X V 0 b 1 J l b W 9 2 Z W R D b 2 x 1 b W 5 z M S 5 7 Q V V Q T 1 B Q V U I s M T g y O H 0 m c X V v d D s s J n F 1 b 3 Q 7 U 2 V j d G l v b j E v T l N E V U h f M j A y M V 9 U Y W I v Q X V 0 b 1 J l b W 9 2 Z W R D b 2 x 1 b W 5 z M S 5 7 Q V V Q T 1 B Q U l Y s M T g y O X 0 m c X V v d D s s J n F 1 b 3 Q 7 U 2 V j d G l v b j E v T l N E V U h f M j A y M V 9 U Y W I v Q X V 0 b 1 J l b W 9 2 Z W R D b 2 x 1 b W 5 z M S 5 7 Q V V Q T 1 B G U k U s M T g z M H 0 m c X V v d D s s J n F 1 b 3 Q 7 U 2 V j d G l v b j E v T l N E V U h f M j A y M V 9 U Y W I v Q X V 0 b 1 J l b W 9 2 Z W R D b 2 x 1 b W 5 z M S 5 7 Q V V Q T 1 B N T 1 M s M T g z M X 0 m c X V v d D s s J n F 1 b 3 Q 7 U 2 V j d G l v b j E v T l N E V U h f M j A y M V 9 U Y W I v Q X V 0 b 1 J l b W 9 2 Z W R D b 2 x 1 b W 5 z M S 5 7 Q V V Q T 1 B B T V Q s M T g z M n 0 m c X V v d D s s J n F 1 b 3 Q 7 U 2 V j d G l v b j E v T l N E V U h f M j A y M V 9 U Y W I v Q X V 0 b 1 J l b W 9 2 Z W R D b 2 x 1 b W 5 z M S 5 7 Q V V N S F R F T F l S L D E 4 M z N 9 J n F 1 b 3 Q 7 L C Z x d W 9 0 O 1 N l Y 3 R p b 2 4 x L 0 5 T R F V I X z I w M j F f V G F i L 0 F 1 d G 9 S Z W 1 v d m V k Q 2 9 s d W 1 u c z E u e 0 F V U l h Z U i w x O D M 0 f S Z x d W 9 0 O y w m c X V v d D t T Z W N 0 a W 9 u M S 9 O U 0 R V S F 8 y M D I x X 1 R h Y i 9 B d X R v U m V t b 3 Z l Z E N v b H V t b n M x L n t B V V V O T V R Z U i w x O D M 1 f S Z x d W 9 0 O y w m c X V v d D t T Z W N 0 a W 9 u M S 9 O U 0 R V S F 8 y M D I x X 1 R h Y i 9 B d X R v U m V t b 3 Z l Z E N v b H V t b n M x L n t B V V V O Q 0 9 T V C w x O D M 2 f S Z x d W 9 0 O y w m c X V v d D t T Z W N 0 a W 9 u M S 9 O U 0 R V S F 8 y M D I x X 1 R h Y i 9 B d X R v U m V t b 3 Z l Z E N v b H V t b n M x L n t B V V V O T k J S L D E 4 M z d 9 J n F 1 b 3 Q 7 L C Z x d W 9 0 O 1 N l Y 3 R p b 2 4 x L 0 5 T R F V I X z I w M j F f V G F i L 0 F 1 d G 9 S Z W 1 v d m V k Q 2 9 s d W 1 u c z E u e 0 F V V U 5 K T 0 I s M T g z O H 0 m c X V v d D s s J n F 1 b 3 Q 7 U 2 V j d G l v b j E v T l N E V U h f M j A y M V 9 U Y W I v Q X V 0 b 1 J l b W 9 2 Z W R D b 2 x 1 b W 5 z M S 5 7 Q V V V T k 5 D T 1 Y s M T g z O X 0 m c X V v d D s s J n F 1 b 3 Q 7 U 2 V j d G l v b j E v T l N E V U h f M j A y M V 9 U Y W I v Q X V 0 b 1 J l b W 9 2 Z W R D b 2 x 1 b W 5 z M S 5 7 Q V V V T k V O V U Y s M T g 0 M H 0 m c X V v d D s s J n F 1 b 3 Q 7 U 2 V j d G l v b j E v T l N E V U h f M j A y M V 9 U Y W I v Q X V 0 b 1 J l b W 9 2 Z W R D b 2 x 1 b W 5 z M S 5 7 Q V V V T l d I R V I s M T g 0 M X 0 m c X V v d D s s J n F 1 b 3 Q 7 U 2 V j d G l v b j E v T l N E V U h f M j A y M V 9 U Y W I v Q X V 0 b 1 J l b W 9 2 Z W R D b 2 x 1 b W 5 z M S 5 7 Q V V V T k N G S U Q s M T g 0 M n 0 m c X V v d D s s J n F 1 b 3 Q 7 U 2 V j d G l v b j E v T l N E V U h f M j A y M V 9 U Y W I v Q X V 0 b 1 J l b W 9 2 Z W R D b 2 x 1 b W 5 z M S 5 7 Q V V V T k N N S V Q s M T g 0 M 3 0 m c X V v d D s s J n F 1 b 3 Q 7 U 2 V j d G l v b j E v T l N E V U h f M j A y M V 9 U Y W I v Q X V 0 b 1 J l b W 9 2 Z W R D b 2 x 1 b W 5 z M S 5 7 Q V V V T k 5 P T k Q s M T g 0 N H 0 m c X V v d D s s J n F 1 b 3 Q 7 U 2 V j d G l v b j E v T l N E V U h f M j A y M V 9 U Y W I v Q X V 0 b 1 J l b W 9 2 Z W R D b 2 x 1 b W 5 z M S 5 7 Q V V V T k h O R E w s M T g 0 N X 0 m c X V v d D s s J n F 1 b 3 Q 7 U 2 V j d G l v b j E v T l N E V U h f M j A y M V 9 U Y W I v Q X V 0 b 1 J l b W 9 2 Z W R D b 2 x 1 b W 5 z M S 5 7 Q V V V T k 5 I T F A s M T g 0 N n 0 m c X V v d D s s J n F 1 b 3 Q 7 U 2 V j d G l v b j E v T l N E V U h f M j A y M V 9 U Y W I v Q X V 0 b 1 J l b W 9 2 Z W R D b 2 x 1 b W 5 z M S 5 7 Q V V V T k J V U 1 k s M T g 0 N 3 0 m c X V v d D s s J n F 1 b 3 Q 7 U 2 V j d G l v b j E v T l N E V U h f M j A y M V 9 U Y W I v Q X V 0 b 1 J l b W 9 2 Z W R D b 2 x 1 b W 5 z M S 5 7 Q V V V T k Z P V V Q s M T g 0 O H 0 m c X V v d D s s J n F 1 b 3 Q 7 U 2 V j d G l v b j E v T l N E V U h f M j A y M V 9 U Y W I v Q X V 0 b 1 J l b W 9 2 Z W R D b 2 x 1 b W 5 z M S 5 7 Q V V V T k 5 U U 1 A s M T g 0 O X 0 m c X V v d D s s J n F 1 b 3 Q 7 U 2 V j d G l v b j E v T l N E V U h f M j A y M V 9 U Y W I v Q X V 0 b 1 J l b W 9 2 Z W R D b 2 x 1 b W 5 z M S 5 7 Q V V V T l N P U i w x O D U w f S Z x d W 9 0 O y w m c X V v d D t T Z W N 0 a W 9 u M S 9 O U 0 R V S F 8 y M D I x X 1 R h Y i 9 B d X R v U m V t b 3 Z l Z E N v b H V t b n M x L n t B V V V O U k l N M i w x O D U x f S Z x d W 9 0 O y w m c X V v d D t T Z W N 0 a W 9 u M S 9 O U 0 R V S F 8 y M D I x X 1 R h Y i 9 B d X R v U m V t b 3 Z l Z E N v b H V t b n M x L n t B V U F M V F l S L D E 4 N T J 9 J n F 1 b 3 Q 7 L C Z x d W 9 0 O 1 N l Y 3 R p b 2 4 x L 0 5 T R F V I X z I w M j F f V G F i L 0 F 1 d G 9 S Z W 1 v d m V k Q 2 9 s d W 1 u c z E u e 0 F V Q U x B Q 1 V Q L D E 4 N T N 9 J n F 1 b 3 Q 7 L C Z x d W 9 0 O 1 N l Y 3 R p b 2 4 x L 0 5 T R F V I X z I w M j F f V G F i L 0 F 1 d G 9 S Z W 1 v d m V k Q 2 9 s d W 1 u c z E u e 0 F V Q U x D S E l S L D E 4 N T R 9 J n F 1 b 3 Q 7 L C Z x d W 9 0 O 1 N l Y 3 R p b 2 4 x L 0 5 T R F V I X z I w M j F f V G F i L 0 F 1 d G 9 S Z W 1 v d m V k Q 2 9 s d W 1 u c z E u e 0 F V Q U x I R V J C L D E 4 N T V 9 J n F 1 b 3 Q 7 L C Z x d W 9 0 O 1 N l Y 3 R p b 2 4 x L 0 5 T R F V I X z I w M j F f V G F i L 0 F 1 d G 9 S Z W 1 v d m V k Q 2 9 s d W 1 u c z E u e 0 F V Q U x T R 1 J Q L D E 4 N T Z 9 J n F 1 b 3 Q 7 L C Z x d W 9 0 O 1 N l Y 3 R p b 2 4 x L 0 5 T R F V I X z I w M j F f V G F i L 0 F 1 d G 9 S Z W 1 v d m V k Q 2 9 s d W 1 u c z E u e 0 F V Q U x J T k V U L D E 4 N T d 9 J n F 1 b 3 Q 7 L C Z x d W 9 0 O 1 N l Y 3 R p b 2 4 x L 0 5 T R F V I X z I w M j F f V G F i L 0 F 1 d G 9 S Z W 1 v d m V k Q 2 9 s d W 1 u c z E u e 0 F V Q U x S R U x H L D E 4 N T h 9 J n F 1 b 3 Q 7 L C Z x d W 9 0 O 1 N l Y 3 R p b 2 4 x L 0 5 T R F V I X z I w M j F f V G F i L 0 F 1 d G 9 S Z W 1 v d m V k Q 2 9 s d W 1 u c z E u e 0 F V Q U x I T E l O L D E 4 N T l 9 J n F 1 b 3 Q 7 L C Z x d W 9 0 O 1 N l Y 3 R p b 2 4 x L 0 5 T R F V I X z I w M j F f V G F i L 0 F 1 d G 9 S Z W 1 v d m V k Q 2 9 s d W 1 u c z E u e 0 F V Q U x N Q V N H L D E 4 N j B 9 J n F 1 b 3 Q 7 L C Z x d W 9 0 O 1 N l Y 3 R p b 2 4 x L 0 5 T R F V I X z I w M j F f V G F i L 0 F 1 d G 9 S Z W 1 v d m V k Q 2 9 s d W 1 u c z E u e 0 F V Q U x P V E g s M T g 2 M X 0 m c X V v d D s s J n F 1 b 3 Q 7 U 2 V j d G l v b j E v T l N E V U h f M j A y M V 9 U Y W I v Q X V 0 b 1 J l b W 9 2 Z W R D b 2 x 1 b W 5 z M S 5 7 Q V V B T E 9 U U z I s M T g 2 M n 0 m c X V v d D s s J n F 1 b 3 Q 7 U 2 V j d G l v b j E v T l N E V U h f M j A y M V 9 U Y W I v Q X V 0 b 1 J l b W 9 2 Z W R D b 2 x 1 b W 5 z M S 5 7 Q V V N T 1 R W W V I s M T g 2 M 3 0 m c X V v d D s s J n F 1 b 3 Q 7 U 2 V j d G l v b j E v T l N E V U h f M j A y M V 9 U Y W I v Q X V 0 b 1 J l b W 9 2 Z W R D b 2 x 1 b W 5 z M S 5 7 Q U 1 I S U 5 Q M i w x O D Y 0 f S Z x d W 9 0 O y w m c X V v d D t T Z W N 0 a W 9 u M S 9 O U 0 R V S F 8 y M D I x X 1 R h Y i 9 B d X R v U m V t b 3 Z l Z E N v b H V t b n M x L n t B T U h P V V R Q N C w x O D Y 1 f S Z x d W 9 0 O y w m c X V v d D t T Z W N 0 a W 9 u M S 9 O U 0 R V S F 8 y M D I x X 1 R h Y i 9 B d X R v U m V t b 3 Z l Z E N v b H V t b n M x L n t B T U h S W D I s M T g 2 N n 0 m c X V v d D s s J n F 1 b 3 Q 7 U 2 V j d G l v b j E v T l N E V U h f M j A y M V 9 U Y W I v Q X V 0 b 1 J l b W 9 2 Z W R D b 2 x 1 b W 5 z M S 5 7 Q U 1 I V F h S Q z Q s M T g 2 N 3 0 m c X V v d D s s J n F 1 b 3 Q 7 U 2 V j d G l v b j E v T l N E V U h f M j A y M V 9 U Y W I v Q X V 0 b 1 J l b W 9 2 Z W R D b 2 x 1 b W 5 z M S 5 7 Q V V N S F R F T F l S M i w x O D Y 4 f S Z x d W 9 0 O y w m c X V v d D t T Z W N 0 a W 9 u M S 9 O U 0 R V S F 8 y M D I x X 1 R h Y i 9 B d X R v U m V t b 3 Z l Z E N v b H V t b n M x L n t B T U h U W F l S N C w x O D Y 5 f S Z x d W 9 0 O y w m c X V v d D t T Z W N 0 a W 9 u M S 9 O U 0 R V S F 8 y M D I x X 1 R h Y i 9 B d X R v U m V t b 3 Z l Z E N v b H V t b n M x L n t B T U h T V l R Z U D Q s M T g 3 M H 0 m c X V v d D s s J n F 1 b 3 Q 7 U 2 V j d G l v b j E v T l N E V U h f M j A y M V 9 U Y W I v Q X V 0 b 1 J l b W 9 2 Z W R D b 2 x 1 b W 5 z M S 5 7 Q U 1 I V F h O R D I s M T g 3 M X 0 m c X V v d D s s J n F 1 b 3 Q 7 U 2 V j d G l v b j E v T l N E V U h f M j A y M V 9 U Y W I v Q X V 0 b 1 J l b W 9 2 Z W R D b 2 x 1 b W 5 z M S 5 7 Q U 1 I V F h B T k Q 0 L D E 4 N z J 9 J n F 1 b 3 Q 7 L C Z x d W 9 0 O 1 N l Y 3 R p b 2 4 x L 0 5 T R F V I X z I w M j F f V G F i L 0 F 1 d G 9 S Z W 1 v d m V k Q 2 9 s d W 1 u c z E u e 0 1 I T E 1 O V D Q s M T g 3 M 3 0 m c X V v d D s s J n F 1 b 3 Q 7 U 2 V j d G l v b j E v T l N E V U h f M j A y M V 9 U Y W I v Q X V 0 b 1 J l b W 9 2 Z W R D b 2 x 1 b W 5 z M S 5 7 T U h M V E h F U j Q s M T g 3 N H 0 m c X V v d D s s J n F 1 b 3 Q 7 U 2 V j d G l v b j E v T l N E V U h f M j A y M V 9 U Y W I v Q X V 0 b 1 J l b W 9 2 Z W R D b 2 x 1 b W 5 z M S 5 7 T U h M R E 9 D N C w x O D c 1 f S Z x d W 9 0 O y w m c X V v d D t T Z W N 0 a W 9 u M S 9 O U 0 R V S F 8 y M D I x X 1 R h Y i 9 B d X R v U m V t b 3 Z l Z E N v b H V t b n M x L n t N S E x D T E 5 D N C w x O D c 2 f S Z x d W 9 0 O y w m c X V v d D t T Z W N 0 a W 9 u M S 9 O U 0 R V S F 8 y M D I x X 1 R h Y i 9 B d X R v U m V t b 3 Z l Z E N v b H V t b n M x L n t N S E x E V E 1 U N C w x O D c 3 f S Z x d W 9 0 O y w m c X V v d D t T Z W N 0 a W 9 u M S 9 O U 0 R V S F 8 y M D I x X 1 R h Y i 9 B d X R v U m V t b 3 Z l Z E N v b H V t b n M x L n t N S E x T Q 0 h M N C w x O D c 4 f S Z x d W 9 0 O y w m c X V v d D t T Z W N 0 a W 9 u M S 9 O U 0 R V S F 8 y M D I x X 1 R h Y i 9 B d X R v U m V t b 3 Z l Z E N v b H V t b n M x L n t N S E x P V E g 0 L D E 4 N z l 9 J n F 1 b 3 Q 7 L C Z x d W 9 0 O 1 N l Y 3 R p b 2 4 x L 0 5 T R F V I X z I w M j F f V G F i L 0 F 1 d G 9 S Z W 1 v d m V k Q 2 9 s d W 1 u c z E u e 0 1 I U E R T T E Y 0 L D E 4 O D B 9 J n F 1 b 3 Q 7 L C Z x d W 9 0 O 1 N l Y 3 R p b 2 4 x L 0 5 T R F V I X z I w M j F f V G F i L 0 F 1 d G 9 S Z W 1 v d m V k Q 2 9 s d W 1 u c z E u e 0 1 I U E R P R k 0 0 L D E 4 O D F 9 J n F 1 b 3 Q 7 L C Z x d W 9 0 O 1 N l Y 3 R p b 2 4 x L 0 5 T R F V I X z I w M j F f V G F i L 0 F 1 d G 9 S Z W 1 v d m V k Q 2 9 s d W 1 u c z E u e 0 1 I U E R Q S E k 0 L D E 4 O D J 9 J n F 1 b 3 Q 7 L C Z x d W 9 0 O 1 N l Y 3 R p b 2 4 x L 0 5 T R F V I X z I w M j F f V G F i L 0 F 1 d G 9 S Z W 1 v d m V k Q 2 9 s d W 1 u c z E u e 0 1 I U E R N Q 1 I 0 L D E 4 O D N 9 J n F 1 b 3 Q 7 L C Z x d W 9 0 O 1 N l Y 3 R p b 2 4 x L 0 5 T R F V I X z I w M j F f V G F i L 0 F 1 d G 9 S Z W 1 v d m V k Q 2 9 s d W 1 u c z E u e 0 1 I U E R N Q 0 Q 0 L D E 4 O D R 9 J n F 1 b 3 Q 7 L C Z x d W 9 0 O 1 N l Y 3 R p b 2 4 x L 0 5 T R F V I X z I w M j F f V G F i L 0 F 1 d G 9 S Z W 1 v d m V k Q 2 9 s d W 1 u c z E u e 0 1 I U E R S R U g 0 L D E 4 O D V 9 J n F 1 b 3 Q 7 L C Z x d W 9 0 O 1 N l Y 3 R p b 2 4 x L 0 5 T R F V I X z I w M j F f V G F i L 0 F 1 d G 9 S Z W 1 v d m V k Q 2 9 s d W 1 u c z E u e 0 1 I U E R F T V A 0 L D E 4 O D Z 9 J n F 1 b 3 Q 7 L C Z x d W 9 0 O 1 N l Y 3 R p b 2 4 x L 0 5 T R F V I X z I w M j F f V G F i L 0 F 1 d G 9 S Z W 1 v d m V k Q 2 9 s d W 1 u c z E u e 0 1 I U E R N S U w 0 L D E 4 O D d 9 J n F 1 b 3 Q 7 L C Z x d W 9 0 O 1 N l Y 3 R p b 2 4 x L 0 5 T R F V I X z I w M j F f V G F i L 0 F 1 d G 9 S Z W 1 v d m V k Q 2 9 s d W 1 u c z E u e 0 1 I U E R Q V U I 0 L D E 4 O D h 9 J n F 1 b 3 Q 7 L C Z x d W 9 0 O 1 N l Y 3 R p b 2 4 x L 0 5 T R F V I X z I w M j F f V G F i L 0 F 1 d G 9 S Z W 1 v d m V k Q 2 9 s d W 1 u c z E u e 0 1 I U E R Q U l Y 0 L D E 4 O D l 9 J n F 1 b 3 Q 7 L C Z x d W 9 0 O 1 N l Y 3 R p b 2 4 x L 0 5 T R F V I X z I w M j F f V G F i L 0 F 1 d G 9 S Z W 1 v d m V k Q 2 9 s d W 1 u c z E u e 0 1 I U E R G U k U 0 L D E 4 O T B 9 J n F 1 b 3 Q 7 L C Z x d W 9 0 O 1 N l Y 3 R p b 2 4 x L 0 5 T R F V I X z I w M j F f V G F i L 0 F 1 d G 9 S Z W 1 v d m V k Q 2 9 s d W 1 u c z E u e 0 1 I U k N P U 1 Q y L D E 4 O T F 9 J n F 1 b 3 Q 7 L C Z x d W 9 0 O 1 N l Y 3 R p b 2 4 x L 0 5 T R F V I X z I w M j F f V G F i L 0 F 1 d G 9 S Z W 1 v d m V k Q 2 9 s d W 1 u c z E u e 0 1 I U k 5 C U l M y L D E 4 O T J 9 J n F 1 b 3 Q 7 L C Z x d W 9 0 O 1 N l Y 3 R p b 2 4 x L 0 5 T R F V I X z I w M j F f V G F i L 0 F 1 d G 9 S Z W 1 v d m V k Q 2 9 s d W 1 u c z E u e 0 1 I U k p P Q l M y L D E 4 O T N 9 J n F 1 b 3 Q 7 L C Z x d W 9 0 O 1 N l Y 3 R p b 2 4 x L 0 5 T R F V I X z I w M j F f V G F i L 0 F 1 d G 9 S Z W 1 v d m V k Q 2 9 s d W 1 u c z E u e 0 1 I U k 5 D T 1 Y y L D E 4 O T R 9 J n F 1 b 3 Q 7 L C Z x d W 9 0 O 1 N l Y 3 R p b 2 4 x L 0 5 T R F V I X z I w M j F f V G F i L 0 F 1 d G 9 S Z W 1 v d m V k Q 2 9 s d W 1 u c z E u e 0 1 I U k V O V U Y y L D E 4 O T V 9 J n F 1 b 3 Q 7 L C Z x d W 9 0 O 1 N l Y 3 R p b 2 4 x L 0 5 T R F V I X z I w M j F f V G F i L 0 F 1 d G 9 S Z W 1 v d m V k Q 2 9 s d W 1 u c z E u e 0 1 I U l d I R V I y L D E 4 O T Z 9 J n F 1 b 3 Q 7 L C Z x d W 9 0 O 1 N l Y 3 R p b 2 4 x L 0 5 T R F V I X z I w M j F f V G F i L 0 F 1 d G 9 S Z W 1 v d m V k Q 2 9 s d W 1 u c z E u e 0 1 I U k N G S U Q y L D E 4 O T d 9 J n F 1 b 3 Q 7 L C Z x d W 9 0 O 1 N l Y 3 R p b 2 4 x L 0 5 T R F V I X z I w M j F f V G F i L 0 F 1 d G 9 S Z W 1 v d m V k Q 2 9 s d W 1 u c z E u e 0 1 I U k N N S V Q y L D E 4 O T h 9 J n F 1 b 3 Q 7 L C Z x d W 9 0 O 1 N l Y 3 R p b 2 4 x L 0 5 T R F V I X z I w M j F f V G F i L 0 F 1 d G 9 S Z W 1 v d m V k Q 2 9 s d W 1 u c z E u e 0 1 I U k 5 P T k Q y L D E 4 O T l 9 J n F 1 b 3 Q 7 L C Z x d W 9 0 O 1 N l Y 3 R p b 2 4 x L 0 5 T R F V I X z I w M j F f V G F i L 0 F 1 d G 9 S Z W 1 v d m V k Q 2 9 s d W 1 u c z E u e 0 1 I U k h B T k Q y L D E 5 M D B 9 J n F 1 b 3 Q 7 L C Z x d W 9 0 O 1 N l Y 3 R p b 2 4 x L 0 5 T R F V I X z I w M j F f V G F i L 0 F 1 d G 9 S Z W 1 v d m V k Q 2 9 s d W 1 u c z E u e 0 1 I U k 5 P S F A y L D E 5 M D F 9 J n F 1 b 3 Q 7 L C Z x d W 9 0 O 1 N l Y 3 R p b 2 4 x L 0 5 T R F V I X z I w M j F f V G F i L 0 F 1 d G 9 S Z W 1 v d m V k Q 2 9 s d W 1 u c z E u e 0 1 I U l R J T U U y L D E 5 M D J 9 J n F 1 b 3 Q 7 L C Z x d W 9 0 O 1 N l Y 3 R p b 2 4 x L 0 5 T R F V I X z I w M j F f V G F i L 0 F 1 d G 9 S Z W 1 v d m V k Q 2 9 s d W 1 u c z E u e 0 1 I U k Z P V V Q y L D E 5 M D N 9 J n F 1 b 3 Q 7 L C Z x d W 9 0 O 1 N l Y 3 R p b 2 4 x L 0 5 T R F V I X z I w M j F f V G F i L 0 F 1 d G 9 S Z W 1 v d m V k Q 2 9 s d W 1 u c z E u e 0 1 I U l R S Q U 4 y L D E 5 M D R 9 J n F 1 b 3 Q 7 L C Z x d W 9 0 O 1 N l Y 3 R p b 2 4 x L 0 5 T R F V I X z I w M j F f V G F i L 0 F 1 d G 9 S Z W 1 v d m V k Q 2 9 s d W 1 u c z E u e 0 1 I U k N P V k l E L D E 5 M D V 9 J n F 1 b 3 Q 7 L C Z x d W 9 0 O 1 N l Y 3 R p b 2 4 x L 0 5 T R F V I X z I w M j F f V G F i L 0 F 1 d G 9 S Z W 1 v d m V k Q 2 9 s d W 1 u c z E u e 0 1 I U l N P V E g y L D E 5 M D Z 9 J n F 1 b 3 Q 7 L C Z x d W 9 0 O 1 N l Y 3 R p b 2 4 x L 0 5 T R F V I X z I w M j F f V G F i L 0 F 1 d G 9 S Z W 1 v d m V k Q 2 9 s d W 1 u c z E u e 1 J D V k 1 I T 1 N Q V F g 0 L D E 5 M D d 9 J n F 1 b 3 Q 7 L C Z x d W 9 0 O 1 N l Y 3 R p b 2 4 x L 0 5 T R F V I X z I w M j F f V G F i L 0 F 1 d G 9 S Z W 1 v d m V k Q 2 9 s d W 1 u c z E u e 1 J D V k 1 I T l N Q V F g 0 L D E 5 M D h 9 J n F 1 b 3 Q 7 L C Z x d W 9 0 O 1 N l Y 3 R p b 2 4 x L 0 5 T R F V I X z I w M j F f V G F i L 0 F 1 d G 9 S Z W 1 v d m V k Q 2 9 s d W 1 u c z E u e 1 J D V l N Q V F h O T U g 0 L D E 5 M D l 9 J n F 1 b 3 Q 7 L C Z x d W 9 0 O 1 N l Y 3 R p b 2 4 x L 0 5 T R F V I X z I w M j F f V G F i L 0 F 1 d G 9 S Z W 1 v d m V k Q 2 9 s d W 1 u c z E u e 1 J D V k 1 I Q V N Q V F g 0 L D E 5 M T B 9 J n F 1 b 3 Q 7 L C Z x d W 9 0 O 1 N l Y 3 R p b 2 4 x L 0 5 T R F V I X z I w M j F f V G F i L 0 F 1 d G 9 S Z W 1 v d m V k Q 2 9 s d W 1 u c z E u e 1 J W T U h W U k 9 T U F R Y N C w x O T E x f S Z x d W 9 0 O y w m c X V v d D t T Z W N 0 a W 9 u M S 9 O U 0 R V S F 8 y M D I x X 1 R h Y i 9 B d X R v U m V t b 3 Z l Z E N v b H V t b n M x L n t S V k 1 I V l J O U 1 B U W D Q s M T k x M n 0 m c X V v d D s s J n F 1 b 3 Q 7 U 2 V j d G l v b j E v T l N E V U h f M j A y M V 9 U Y W I v Q X V 0 b 1 J l b W 9 2 Z W R D b 2 x 1 b W 5 z M S 5 7 U l Z T U F R Y T k 1 I V l I 0 L D E 5 M T N 9 J n F 1 b 3 Q 7 L C Z x d W 9 0 O 1 N l Y 3 R p b 2 4 x L 0 5 T R F V I X z I w M j F f V G F i L 0 F 1 d G 9 S Z W 1 v d m V k Q 2 9 s d W 1 u c z E u e 1 J W T U h W U k F T U F R Y N C w x O T E 0 f S Z x d W 9 0 O y w m c X V v d D t T Z W N 0 a W 9 u M S 9 O U 0 R V S F 8 y M D I x X 1 R h Y i 9 B d X R v U m V t b 3 Z l Z E N v b H V t b n M x L n t T T l l T R U x M L D E 5 M T V 9 J n F 1 b 3 Q 7 L C Z x d W 9 0 O 1 N l Y 3 R p b 2 4 x L 0 5 T R F V I X z I w M j F f V G F i L 0 F 1 d G 9 S Z W 1 v d m V k Q 2 9 s d W 1 u c z E u e 1 N O W V N U T 0 x F L D E 5 M T Z 9 J n F 1 b 3 Q 7 L C Z x d W 9 0 O 1 N l Y 3 R p b 2 4 x L 0 5 T R F V I X z I w M j F f V G F i L 0 F 1 d G 9 S Z W 1 v d m V k Q 2 9 s d W 1 u c z E u e 1 N O W U F U V E F L L D E 5 M T d 9 J n F 1 b 3 Q 7 L C Z x d W 9 0 O 1 N l Y 3 R p b 2 4 x L 0 5 T R F V I X z I w M j F f V G F i L 0 F 1 d G 9 S Z W 1 v d m V k Q 2 9 s d W 1 u c z E u e 1 N O R k F N S k V W L D E 5 M T h 9 J n F 1 b 3 Q 7 L C Z x d W 9 0 O 1 N l Y 3 R p b 2 4 x L 0 5 T R F V I X z I w M j F f V G F i L 0 F 1 d G 9 S Z W 1 v d m V k Q 2 9 s d W 1 u c z E u e 1 N O U k x H U 1 Z D L D E 5 M T l 9 J n F 1 b 3 Q 7 L C Z x d W 9 0 O 1 N l Y 3 R p b 2 4 x L 0 5 T R F V I X z I w M j F f V G F i L 0 F 1 d G 9 S Z W 1 v d m V k Q 2 9 s d W 1 u c z E u e 1 N O U k x H S U 1 Q L D E 5 M j B 9 J n F 1 b 3 Q 7 L C Z x d W 9 0 O 1 N l Y 3 R p b 2 4 x L 0 5 T R F V I X z I w M j F f V G F i L 0 F 1 d G 9 S Z W 1 v d m V k Q 2 9 s d W 1 u c z E u e 1 N O U k x E Q 1 N O L D E 5 M j F 9 J n F 1 b 3 Q 7 L C Z x d W 9 0 O 1 N l Y 3 R p b 2 4 x L 0 5 T R F V I X z I w M j F f V G F i L 0 F 1 d G 9 S Z W 1 v d m V k Q 2 9 s d W 1 u c z E u e 1 N O U k x G U k 5 E L D E 5 M j J 9 J n F 1 b 3 Q 7 L C Z x d W 9 0 O 1 N l Y 3 R p b 2 4 x L 0 5 T R F V I X z I w M j F f V G F i L 0 F 1 d G 9 S Z W 1 v d m V k Q 2 9 s d W 1 u c z E u e 1 l F Q V R O R F l S L D E 5 M j N 9 J n F 1 b 3 Q 7 L C Z x d W 9 0 O 1 N l Y 3 R p b 2 4 x L 0 5 T R F V I X z I w M j F f V G F i L 0 F 1 d G 9 S Z W 1 v d m V k Q 2 9 s d W 1 u c z E u e 1 l F S E 1 T T F l S L D E 5 M j R 9 J n F 1 b 3 Q 7 L C Z x d W 9 0 O 1 N l Y 3 R p b 2 4 x L 0 5 T R F V I X z I w M j F f V G F i L 0 F 1 d G 9 S Z W 1 v d m V k Q 2 9 s d W 1 u c z E u e 1 l F U 0 N I R k x U L D E 5 M j V 9 J n F 1 b 3 Q 7 L C Z x d W 9 0 O 1 N l Y 3 R p b 2 4 x L 0 5 T R F V I X z I w M j F f V G F i L 0 F 1 d G 9 S Z W 1 v d m V k Q 2 9 s d W 1 u c z E u e 1 l F U 0 N I V 1 J L L D E 5 M j Z 9 J n F 1 b 3 Q 7 L C Z x d W 9 0 O 1 N l Y 3 R p b 2 4 x L 0 5 T R F V I X z I w M j F f V G F i L 0 F 1 d G 9 S Z W 1 v d m V k Q 2 9 s d W 1 u c z E u e 1 l F U 0 N I S U 1 Q L D E 5 M j d 9 J n F 1 b 3 Q 7 L C Z x d W 9 0 O 1 N l Y 3 R p b 2 4 x L 0 5 T R F V I X z I w M j F f V G F i L 0 F 1 d G 9 S Z W 1 v d m V k Q 2 9 s d W 1 u c z E u e 1 l F U 0 N I S U 5 U L D E 5 M j h 9 J n F 1 b 3 Q 7 L C Z x d W 9 0 O 1 N l Y 3 R p b 2 4 x L 0 5 T R F V I X z I w M j F f V G F i L 0 F 1 d G 9 S Z W 1 v d m V k Q 2 9 s d W 1 u c z E u e 1 l F V E N H S k 9 C L D E 5 M j l 9 J n F 1 b 3 Q 7 L C Z x d W 9 0 O 1 N l Y 3 R p b 2 4 x L 0 5 T R F V I X z I w M j F f V G F i L 0 F 1 d G 9 S Z W 1 v d m V k Q 2 9 s d W 1 u c z E u e 1 l F T F N U R 1 J E L D E 5 M z B 9 J n F 1 b 3 Q 7 L C Z x d W 9 0 O 1 N l Y 3 R p b 2 4 x L 0 5 T R F V I X z I w M j F f V G F i L 0 F 1 d G 9 S Z W 1 v d m V k Q 2 9 s d W 1 u c z E u e 1 l F U 1 R T Q 0 l H L D E 5 M z F 9 J n F 1 b 3 Q 7 L C Z x d W 9 0 O 1 N l Y 3 R p b 2 4 x L 0 5 T R F V I X z I w M j F f V G F i L 0 F 1 d G 9 S Z W 1 v d m V k Q 2 9 s d W 1 u c z E u e 1 l F U 1 R T T U o s M T k z M n 0 m c X V v d D s s J n F 1 b 3 Q 7 U 2 V j d G l v b j E v T l N E V U h f M j A y M V 9 U Y W I v Q X V 0 b 1 J l b W 9 2 Z W R D b 2 x 1 b W 5 z M S 5 7 W U V T V F N B T E M s M T k z M 3 0 m c X V v d D s s J n F 1 b 3 Q 7 U 2 V j d G l v b j E v T l N E V U h f M j A y M V 9 U Y W I v Q X V 0 b 1 J l b W 9 2 Z W R D b 2 x 1 b W 5 z M S 5 7 W U V T V F N E T k s s M T k z N H 0 m c X V v d D s s J n F 1 b 3 Q 7 U 2 V j d G l v b j E v T l N E V U h f M j A y M V 9 U Y W I v Q X V 0 b 1 J l b W 9 2 Z W R D b 2 x 1 b W 5 z M S 5 7 W U V Q Q 0 h L S F c s M T k z N X 0 m c X V v d D s s J n F 1 b 3 Q 7 U 2 V j d G l v b j E v T l N E V U h f M j A y M V 9 U Y W I v Q X V 0 b 1 J l b W 9 2 Z W R D b 2 x 1 b W 5 z M S 5 7 W U V Q S E x Q S F c s M T k z N n 0 m c X V v d D s s J n F 1 b 3 Q 7 U 2 V j d G l v b j E v T l N E V U h f M j A y M V 9 U Y W I v Q X V 0 b 1 J l b W 9 2 Z W R D b 2 x 1 b W 5 z M S 5 7 W U V Q Q 0 h P U k U s M T k z N 3 0 m c X V v d D s s J n F 1 b 3 Q 7 U 2 V j d G l v b j E v T l N E V U h f M j A y M V 9 U Y W I v Q X V 0 b 1 J l b W 9 2 Z W R D b 2 x 1 b W 5 z M S 5 7 W U V Q T E 1 U V F Y s M T k z O H 0 m c X V v d D s s J n F 1 b 3 Q 7 U 2 V j d G l v b j E v T l N E V U h f M j A y M V 9 U Y W I v Q X V 0 b 1 J l b W 9 2 Z W R D b 2 x 1 b W 5 z M S 5 7 W U V Q T E 1 U U 0 4 s M T k z O X 0 m c X V v d D s s J n F 1 b 3 Q 7 U 2 V j d G l v b j E v T l N E V U h f M j A y M V 9 U Y W I v Q X V 0 b 1 J l b W 9 2 Z W R D b 2 x 1 b W 5 z M S 5 7 W U V Q R 0 R K T 0 I s M T k 0 M H 0 m c X V v d D s s J n F 1 b 3 Q 7 U 2 V j d G l v b j E v T l N E V U h f M j A y M V 9 U Y W I v Q X V 0 b 1 J l b W 9 2 Z W R D b 2 x 1 b W 5 z M S 5 7 W U V Q U F J P V U Q s M T k 0 M X 0 m c X V v d D s s J n F 1 b 3 Q 7 U 2 V j d G l v b j E v T l N E V U h f M j A y M V 9 U Y W I v Q X V 0 b 1 J l b W 9 2 Z W R D b 2 x 1 b W 5 z M S 5 7 W U V Z Q V J H V V A s M T k 0 M n 0 m c X V v d D s s J n F 1 b 3 Q 7 U 2 V j d G l v b j E v T l N E V U h f M j A y M V 9 U Y W I v Q X V 0 b 1 J l b W 9 2 Z W R D b 2 x 1 b W 5 z M S 5 7 W U V Z R k d U U 1 c s M T k 0 M 3 0 m c X V v d D s s J n F 1 b 3 Q 7 U 2 V j d G l v b j E v T l N E V U h f M j A y M V 9 U Y W I v Q X V 0 b 1 J l b W 9 2 Z W R D b 2 x 1 b W 5 z M S 5 7 W U V Z R k d U R 1 A s M T k 0 N H 0 m c X V v d D s s J n F 1 b 3 Q 7 U 2 V j d G l v b j E v T l N E V U h f M j A y M V 9 U Y W I v Q X V 0 b 1 J l b W 9 2 Z W R D b 2 x 1 b W 5 z M S 5 7 W U V Z S E d V T i w x O T Q 1 f S Z x d W 9 0 O y w m c X V v d D t T Z W N 0 a W 9 u M S 9 O U 0 R V S F 8 y M D I x X 1 R h Y i 9 B d X R v U m V t b 3 Z l Z E N v b H V t b n M x L n t Z R V l T R U x M L D E 5 N D Z 9 J n F 1 b 3 Q 7 L C Z x d W 9 0 O 1 N l Y 3 R p b 2 4 x L 0 5 T R F V I X z I w M j F f V G F i L 0 F 1 d G 9 S Z W 1 v d m V k Q 2 9 s d W 1 u c z E u e 1 l F W V N U T 0 x F L D E 5 N D d 9 J n F 1 b 3 Q 7 L C Z x d W 9 0 O 1 N l Y 3 R p b 2 4 x L 0 5 T R F V I X z I w M j F f V G F i L 0 F 1 d G 9 S Z W 1 v d m V k Q 2 9 s d W 1 u c z E u e 1 l F W U F U V E F L L D E 5 N D h 9 J n F 1 b 3 Q 7 L C Z x d W 9 0 O 1 N l Y 3 R p b 2 4 x L 0 5 T R F V I X z I w M j F f V G F i L 0 F 1 d G 9 S Z W 1 v d m V k Q 2 9 s d W 1 u c z E u e 1 l F U F B L Q 0 l H L D E 5 N D l 9 J n F 1 b 3 Q 7 L C Z x d W 9 0 O 1 N l Y 3 R p b 2 4 x L 0 5 T R F V I X z I w M j F f V G F i L 0 F 1 d G 9 S Z W 1 v d m V k Q 2 9 s d W 1 u c z E u e 1 l F U E 1 K R V Z S L D E 5 N T B 9 J n F 1 b 3 Q 7 L C Z x d W 9 0 O 1 N l Y 3 R p b 2 4 x L 0 5 T R F V I X z I w M j F f V G F i L 0 F 1 d G 9 S Z W 1 v d m V k Q 2 9 s d W 1 u c z E u e 1 l F U E 1 K T U 8 s M T k 1 M X 0 m c X V v d D s s J n F 1 b 3 Q 7 U 2 V j d G l v b j E v T l N E V U h f M j A y M V 9 U Y W I v Q X V 0 b 1 J l b W 9 2 Z W R D b 2 x 1 b W 5 z M S 5 7 W U V Q Q U x E T F k s M T k 1 M n 0 m c X V v d D s s J n F 1 b 3 Q 7 U 2 V j d G l v b j E v T l N E V U h f M j A y M V 9 U Y W I v Q X V 0 b 1 J l b W 9 2 Z W R D b 2 x 1 b W 5 z M S 5 7 W U V H U E t D S U c s M T k 1 M 3 0 m c X V v d D s s J n F 1 b 3 Q 7 U 2 V j d G l v b j E v T l N E V U h f M j A y M V 9 U Y W I v Q X V 0 b 1 J l b W 9 2 Z W R D b 2 x 1 b W 5 z M S 5 7 W U V H T U p F V l I s M T k 1 N H 0 m c X V v d D s s J n F 1 b 3 Q 7 U 2 V j d G l v b j E v T l N E V U h f M j A y M V 9 U Y W I v Q X V 0 b 1 J l b W 9 2 Z W R D b 2 x 1 b W 5 z M S 5 7 W U V H T U p N T y w x O T U 1 f S Z x d W 9 0 O y w m c X V v d D t T Z W N 0 a W 9 u M S 9 O U 0 R V S F 8 y M D I x X 1 R h Y i 9 B d X R v U m V t b 3 Z l Z E N v b H V t b n M x L n t Z R U d B T E R M W S w x O T U 2 f S Z x d W 9 0 O y w m c X V v d D t T Z W N 0 a W 9 u M S 9 O U 0 R V S F 8 y M D I x X 1 R h Y i 9 B d X R v U m V t b 3 Z l Z E N v b H V t b n M x L n t Z R U Z Q S 0 N J R y w x O T U 3 f S Z x d W 9 0 O y w m c X V v d D t T Z W N 0 a W 9 u M S 9 O U 0 R V S F 8 y M D I x X 1 R h Y i 9 B d X R v U m V t b 3 Z l Z E N v b H V t b n M x L n t Z R U Z N S k V W U i w x O T U 4 f S Z x d W 9 0 O y w m c X V v d D t T Z W N 0 a W 9 u M S 9 O U 0 R V S F 8 y M D I x X 1 R h Y i 9 B d X R v U m V t b 3 Z l Z E N v b H V t b n M x L n t Z R U Z N S k 1 P L D E 5 N T l 9 J n F 1 b 3 Q 7 L C Z x d W 9 0 O 1 N l Y 3 R p b 2 4 x L 0 5 T R F V I X z I w M j F f V G F i L 0 F 1 d G 9 S Z W 1 v d m V k Q 2 9 s d W 1 u c z E u e 1 l F R k F M R E x Z L D E 5 N j B 9 J n F 1 b 3 Q 7 L C Z x d W 9 0 O 1 N l Y 3 R p b 2 4 x L 0 5 T R F V I X z I w M j F f V G F i L 0 F 1 d G 9 S Z W 1 v d m V k Q 2 9 s d W 1 u c z E u e 1 l F V E x L T k 9 O L D E 5 N j F 9 J n F 1 b 3 Q 7 L C Z x d W 9 0 O 1 N l Y 3 R p b 2 4 x L 0 5 T R F V I X z I w M j F f V G F i L 0 F 1 d G 9 S Z W 1 v d m V k Q 2 9 s d W 1 u c z E u e 1 l F V E x L U E F S L D E 5 N j J 9 J n F 1 b 3 Q 7 L C Z x d W 9 0 O 1 N l Y 3 R p b 2 4 x L 0 5 T R F V I X z I w M j F f V G F i L 0 F 1 d G 9 S Z W 1 v d m V k Q 2 9 s d W 1 u c z E u e 1 l F V E x L Q k d G L D E 5 N j N 9 J n F 1 b 3 Q 7 L C Z x d W 9 0 O 1 N l Y 3 R p b 2 4 x L 0 5 T R F V I X z I w M j F f V G F i L 0 F 1 d G 9 S Z W 1 v d m V k Q 2 9 s d W 1 u c z E u e 1 l F V E x L T 1 R B L D E 5 N j R 9 J n F 1 b 3 Q 7 L C Z x d W 9 0 O 1 N l Y 3 R p b 2 4 x L 0 5 T R F V I X z I w M j F f V G F i L 0 F 1 d G 9 S Z W 1 v d m V k Q 2 9 s d W 1 u c z E u e 1 l F V E x L U 0 9 Q L D E 5 N j V 9 J n F 1 b 3 Q 7 L C Z x d W 9 0 O 1 N l Y 3 R p b 2 4 x L 0 5 T R F V I X z I w M j F f V G F i L 0 F 1 d G 9 S Z W 1 v d m V k Q 2 9 s d W 1 u c z E u e 1 l F U F J U R E 5 H L D E 5 N j Z 9 J n F 1 b 3 Q 7 L C Z x d W 9 0 O 1 N l Y 3 R p b 2 4 x L 0 5 T R F V I X z I w M j F f V G F i L 0 F 1 d G 9 S Z W 1 v d m V k Q 2 9 s d W 1 u c z E u e 1 l F U F J C U 0 x W L D E 5 N j d 9 J n F 1 b 3 Q 7 L C Z x d W 9 0 O 1 N l Y 3 R p b 2 4 x L 0 5 T R F V I X z I w M j F f V G F i L 0 F 1 d G 9 S Z W 1 v d m V k Q 2 9 s d W 1 u c z E u e 1 l F V k l P U F J W L D E 5 N j h 9 J n F 1 b 3 Q 7 L C Z x d W 9 0 O 1 N l Y 3 R p b 2 4 x L 0 5 T R F V I X z I w M j F f V G F i L 0 F 1 d G 9 S Z W 1 v d m V k Q 2 9 s d W 1 u c z E u e 1 l F R E d Q U k d Q L D E 5 N j l 9 J n F 1 b 3 Q 7 L C Z x d W 9 0 O 1 N l Y 3 R p b 2 4 x L 0 5 T R F V I X z I w M j F f V G F i L 0 F 1 d G 9 S Z W 1 v d m V k Q 2 9 s d W 1 u c z E u e 1 l F U 0 x G S E x Q L D E 5 N z B 9 J n F 1 b 3 Q 7 L C Z x d W 9 0 O 1 N l Y 3 R p b 2 4 x L 0 5 T R F V I X z I w M j F f V G F i L 0 F 1 d G 9 S Z W 1 v d m V k Q 2 9 s d W 1 u c z E u e 1 l F U F J H U 1 R E L D E 5 N z F 9 J n F 1 b 3 Q 7 L C Z x d W 9 0 O 1 N l Y 3 R p b 2 4 x L 0 5 T R F V I X z I w M j F f V G F i L 0 F 1 d G 9 S Z W 1 v d m V k Q 2 9 s d W 1 u c z E u e 1 l F U 0 N I Q U N U L D E 5 N z J 9 J n F 1 b 3 Q 7 L C Z x d W 9 0 O 1 N l Y 3 R p b 2 4 x L 0 5 T R F V I X z I w M j F f V G F i L 0 F 1 d G 9 S Z W 1 v d m V k Q 2 9 s d W 1 u c z E u e 1 l F Q 0 9 N Q U N U L D E 5 N z N 9 J n F 1 b 3 Q 7 L C Z x d W 9 0 O 1 N l Y 3 R p b 2 4 x L 0 5 T R F V I X z I w M j F f V G F i L 0 F 1 d G 9 S Z W 1 v d m V k Q 2 9 s d W 1 u c z E u e 1 l F R k F J Q U N U L D E 5 N z R 9 J n F 1 b 3 Q 7 L C Z x d W 9 0 O 1 N l Y 3 R p b 2 4 x L 0 5 T R F V I X z I w M j F f V G F i L 0 F 1 d G 9 S Z W 1 v d m V k Q 2 9 s d W 1 u c z E u e 1 l F T 1 R I Q U N U L D E 5 N z V 9 J n F 1 b 3 Q 7 L C Z x d W 9 0 O 1 N l Y 3 R p b 2 4 x L 0 5 T R F V I X z I w M j F f V G F i L 0 F 1 d G 9 S Z W 1 v d m V k Q 2 9 s d W 1 u c z E u e 1 l F R E V D T E F T L D E 5 N z Z 9 J n F 1 b 3 Q 7 L C Z x d W 9 0 O 1 N l Y 3 R p b 2 4 x L 0 5 T R F V I X z I w M j F f V G F i L 0 F 1 d G 9 S Z W 1 v d m V k Q 2 9 s d W 1 u c z E u e 1 l F R E V S R 0 x S L D E 5 N z d 9 J n F 1 b 3 Q 7 L C Z x d W 9 0 O 1 N l Y 3 R p b 2 4 x L 0 5 T R F V I X z I w M j F f V G F i L 0 F 1 d G 9 S Z W 1 v d m V k Q 2 9 s d W 1 u c z E u e 1 l F R E V T U E N M L D E 5 N z h 9 J n F 1 b 3 Q 7 L C Z x d W 9 0 O 1 N l Y 3 R p b 2 4 x L 0 5 T R F V I X z I w M j F f V G F i L 0 F 1 d G 9 S Z W 1 v d m V k Q 2 9 s d W 1 u c z E u e 1 l F U F Z O V F l S L D E 5 N z l 9 J n F 1 b 3 Q 7 L C Z x d W 9 0 O 1 N l Y 3 R p b 2 4 x L 0 5 T R F V I X z I w M j F f V G F i L 0 F 1 d G 9 S Z W 1 v d m V k Q 2 9 s d W 1 u c z E u e 1 l F U k x H U 1 Z D L D E 5 O D B 9 J n F 1 b 3 Q 7 L C Z x d W 9 0 O 1 N l Y 3 R p b 2 4 x L 0 5 T R F V I X z I w M j F f V G F i L 0 F 1 d G 9 S Z W 1 v d m V k Q 2 9 s d W 1 u c z E u e 1 l F U k x H S U 1 Q L D E 5 O D F 9 J n F 1 b 3 Q 7 L C Z x d W 9 0 O 1 N l Y 3 R p b 2 4 x L 0 5 T R F V I X z I w M j F f V G F i L 0 F 1 d G 9 S Z W 1 v d m V k Q 2 9 s d W 1 u c z E u e 1 l F U k x E Q 1 N O L D E 5 O D J 9 J n F 1 b 3 Q 7 L C Z x d W 9 0 O 1 N l Y 3 R p b 2 4 x L 0 5 T R F V I X z I w M j F f V G F i L 0 F 1 d G 9 S Z W 1 v d m V k Q 2 9 s d W 1 u c z E u e 1 l F U k x G U k 5 E L D E 5 O D N 9 J n F 1 b 3 Q 7 L C Z x d W 9 0 O 1 N l Y 3 R p b 2 4 x L 0 5 T R F V I X z I w M j F f V G F i L 0 F 1 d G 9 S Z W 1 v d m V k Q 2 9 s d W 1 u c z E u e 1 N D S E Z F T F Q s M T k 4 N H 0 m c X V v d D s s J n F 1 b 3 Q 7 U 2 V j d G l v b j E v T l N E V U h f M j A y M V 9 U Y W I v Q X V 0 b 1 J l b W 9 2 Z W R D b 2 x 1 b W 5 z M S 5 7 V E N I R 0 p P Q i w x O T g 1 f S Z x d W 9 0 O y w m c X V v d D t T Z W N 0 a W 9 u M S 9 O U 0 R V S F 8 y M D I x X 1 R h Y i 9 B d X R v U m V t b 3 Z l Z E N v b H V t b n M x L n t B V k d H U k F E R S w x O T g 2 f S Z x d W 9 0 O y w m c X V v d D t T Z W N 0 a W 9 u M S 9 O U 0 R V S F 8 y M D I x X 1 R h Y i 9 B d X R v U m V t b 3 Z l Z E N v b H V t b n M x L n t T V E 5 E U 0 N J R y w x O T g 3 f S Z x d W 9 0 O y w m c X V v d D t T Z W N 0 a W 9 u M S 9 O U 0 R V S F 8 y M D I x X 1 R h Y i 9 B d X R v U m V t b 3 Z l Z E N v b H V t b n M x L n t T V E 5 E U 0 1 K L D E 5 O D h 9 J n F 1 b 3 Q 7 L C Z x d W 9 0 O 1 N l Y 3 R p b 2 4 x L 0 5 T R F V I X z I w M j F f V G F i L 0 F 1 d G 9 S Z W 1 v d m V k Q 2 9 s d W 1 u c z E u e 1 N U T k R B T E M s M T k 4 O X 0 m c X V v d D s s J n F 1 b 3 Q 7 U 2 V j d G l v b j E v T l N E V U h f M j A y M V 9 U Y W I v Q X V 0 b 1 J l b W 9 2 Z W R D b 2 x 1 b W 5 z M S 5 7 U 1 R O R E R O S y w x O T k w f S Z x d W 9 0 O y w m c X V v d D t T Z W N 0 a W 9 u M S 9 O U 0 R V S F 8 y M D I x X 1 R h Y i 9 B d X R v U m V t b 3 Z l Z E N v b H V t b n M x L n t Q Q V J D S E t I V y w x O T k x f S Z x d W 9 0 O y w m c X V v d D t T Z W N 0 a W 9 u M S 9 O U 0 R V S F 8 y M D I x X 1 R h Y i 9 B d X R v U m V t b 3 Z l Z E N v b H V t b n M x L n t Q Q V J I T F B I V y w x O T k y f S Z x d W 9 0 O y w m c X V v d D t T Z W N 0 a W 9 u M S 9 O U 0 R V S F 8 y M D I x X 1 R h Y i 9 B d X R v U m V t b 3 Z l Z E N v b H V t b n M x L n t Q U k N I T 1 J F M i w x O T k z f S Z x d W 9 0 O y w m c X V v d D t T Z W N 0 a W 9 u M S 9 O U 0 R V S F 8 y M D I x X 1 R h Y i 9 B d X R v U m V t b 3 Z l Z E N v b H V t b n M x L n t Q U k x N V F R W M i w x O T k 0 f S Z x d W 9 0 O y w m c X V v d D t T Z W N 0 a W 9 u M S 9 O U 0 R V S F 8 y M D I x X 1 R h Y i 9 B d X R v U m V t b 3 Z l Z E N v b H V t b n M x L n t Q Q V J M T V R T T i w x O T k 1 f S Z x d W 9 0 O y w m c X V v d D t T Z W N 0 a W 9 u M S 9 O U 0 R V S F 8 y M D I x X 1 R h Y i 9 B d X R v U m V t b 3 Z l Z E N v b H V t b n M x L n t Q U k d E S k 9 C M i w x O T k 2 f S Z x d W 9 0 O y w m c X V v d D t T Z W N 0 a W 9 u M S 9 O U 0 R V S F 8 y M D I x X 1 R h Y i 9 B d X R v U m V t b 3 Z l Z E N v b H V t b n M x L n t Q U l B S T 1 V E M i w x O T k 3 f S Z x d W 9 0 O y w m c X V v d D t T Z W N 0 a W 9 u M S 9 O U 0 R V S F 8 y M D I x X 1 R h Y i 9 B d X R v U m V t b 3 Z l Z E N v b H V t b n M x L n t B U k d V U E F S L D E 5 O T h 9 J n F 1 b 3 Q 7 L C Z x d W 9 0 O 1 N l Y 3 R p b 2 4 x L 0 5 T R F V I X z I w M j F f V G F i L 0 F 1 d G 9 S Z W 1 v d m V k Q 2 9 s d W 1 u c z E u e 1 l P R k l H S F Q y L D E 5 O T l 9 J n F 1 b 3 Q 7 L C Z x d W 9 0 O 1 N l Y 3 R p b 2 4 x L 0 5 T R F V I X z I w M j F f V G F i L 0 F 1 d G 9 S Z W 1 v d m V k Q 2 9 s d W 1 u c z E u e 1 l P R 1 J Q R l Q y L D I w M D B 9 J n F 1 b 3 Q 7 L C Z x d W 9 0 O 1 N l Y 3 R p b 2 4 x L 0 5 T R F V I X z I w M j F f V G F i L 0 F 1 d G 9 S Z W 1 v d m V k Q 2 9 s d W 1 u c z E u e 1 l P S E d V T j I s M j A w M X 0 m c X V v d D s s J n F 1 b 3 Q 7 U 2 V j d G l v b j E v T l N E V U h f M j A y M V 9 U Y W I v Q X V 0 b 1 J l b W 9 2 Z W R D b 2 x 1 b W 5 z M S 5 7 W U 9 T R U x M M i w y M D A y f S Z x d W 9 0 O y w m c X V v d D t T Z W N 0 a W 9 u M S 9 O U 0 R V S F 8 y M D I x X 1 R h Y i 9 B d X R v U m V t b 3 Z l Z E N v b H V t b n M x L n t Z T 1 N U T 0 x F M i w y M D A z f S Z x d W 9 0 O y w m c X V v d D t T Z W N 0 a W 9 u M S 9 O U 0 R V S F 8 y M D I x X 1 R h Y i 9 B d X R v U m V t b 3 Z l Z E N v b H V t b n M x L n t Z T 0 F U V E F L M i w y M D A 0 f S Z x d W 9 0 O y w m c X V v d D t T Z W N 0 a W 9 u M S 9 O U 0 R V S F 8 y M D I x X 1 R h Y i 9 B d X R v U m V t b 3 Z l Z E N v b H V t b n M x L n t Q U l B L Q 0 l H M i w y M D A 1 f S Z x d W 9 0 O y w m c X V v d D t T Z W N 0 a W 9 u M S 9 O U 0 R V S F 8 y M D I x X 1 R h Y i 9 B d X R v U m V t b 3 Z l Z E N v b H V t b n M x L n t Q U k 1 K R V Z S M i w y M D A 2 f S Z x d W 9 0 O y w m c X V v d D t T Z W N 0 a W 9 u M S 9 O U 0 R V S F 8 y M D I x X 1 R h Y i 9 B d X R v U m V t b 3 Z l Z E N v b H V t b n M x L n t Q U k 1 K T U 8 s M j A w N 3 0 m c X V v d D s s J n F 1 b 3 Q 7 U 2 V j d G l v b j E v T l N E V U h f M j A y M V 9 U Y W I v Q X V 0 b 1 J l b W 9 2 Z W R D b 2 x 1 b W 5 z M S 5 7 U F J B T E R M W T I s M j A w O H 0 m c X V v d D s s J n F 1 b 3 Q 7 U 2 V j d G l v b j E v T l N E V U h f M j A y M V 9 U Y W I v Q X V 0 b 1 J l b W 9 2 Z W R D b 2 x 1 b W 5 z M S 5 7 W U Z M U E t D R z I s M j A w O X 0 m c X V v d D s s J n F 1 b 3 Q 7 U 2 V j d G l v b j E v T l N E V U h f M j A y M V 9 U Y W I v Q X V 0 b 1 J l b W 9 2 Z W R D b 2 x 1 b W 5 z M S 5 7 W U Z M V E 1 S S j I s M j A x M H 0 m c X V v d D s s J n F 1 b 3 Q 7 U 2 V j d G l v b j E v T l N E V U h f M j A y M V 9 U Y W I v Q X V 0 b 1 J l b W 9 2 Z W R D b 2 x 1 b W 5 z M S 5 7 W U Z M T U p N T y w y M D E x f S Z x d W 9 0 O y w m c X V v d D t T Z W N 0 a W 9 u M S 9 O U 0 R V S F 8 y M D I x X 1 R h Y i 9 B d X R v U m V t b 3 Z l Z E N v b H V t b n M x L n t Z R k x B R E x Z M i w y M D E y f S Z x d W 9 0 O y w m c X V v d D t T Z W N 0 a W 9 u M S 9 O U 0 R V S F 8 y M D I x X 1 R h Y i 9 B d X R v U m V t b 3 Z l Z E N v b H V t b n M x L n t G U k R Q Q 0 l H M i w y M D E z f S Z x d W 9 0 O y w m c X V v d D t T Z W N 0 a W 9 u M S 9 O U 0 R V S F 8 y M D I x X 1 R h Y i 9 B d X R v U m V t b 3 Z l Z E N v b H V t b n M x L n t G U k R N R V Z S M i w y M D E 0 f S Z x d W 9 0 O y w m c X V v d D t T Z W N 0 a W 9 u M S 9 O U 0 R V S F 8 y M D I x X 1 R h Y i 9 B d X R v U m V t b 3 Z l Z E N v b H V t b n M x L n t G U k R N S k 1 P T i w y M D E 1 f S Z x d W 9 0 O y w m c X V v d D t T Z W N 0 a W 9 u M S 9 O U 0 R V S F 8 y M D I x X 1 R h Y i 9 B d X R v U m V t b 3 Z l Z E N v b H V t b n M x L n t G U k R B R E x Z M i w y M D E 2 f S Z x d W 9 0 O y w m c X V v d D t T Z W N 0 a W 9 u M S 9 O U 0 R V S F 8 y M D I x X 1 R h Y i 9 B d X R v U m V t b 3 Z l Z E N v b H V t b n M x L n t U Q U x L U F J P Q i w y M D E 3 f S Z x d W 9 0 O y w m c X V v d D t T Z W N 0 a W 9 u M S 9 O U 0 R V S F 8 y M D I x X 1 R h Y i 9 B d X R v U m V t b 3 Z l Z E N v b H V t b n M x L n t Q U l R B T E s z L D I w M T h 9 J n F 1 b 3 Q 7 L C Z x d W 9 0 O 1 N l Y 3 R p b 2 4 x L 0 5 T R F V I X z I w M j F f V G F i L 0 F 1 d G 9 S Z W 1 v d m V k Q 2 9 s d W 1 u c z E u e 1 B S Q l N P T F Y y L D I w M T l 9 J n F 1 b 3 Q 7 L C Z x d W 9 0 O 1 N l Y 3 R p b 2 4 x L 0 5 T R F V I X z I w M j F f V G F i L 0 F 1 d G 9 S Z W 1 v d m V k Q 2 9 s d W 1 u c z E u e 1 B S R V Z J T 0 w y L D I w M j B 9 J n F 1 b 3 Q 7 L C Z x d W 9 0 O 1 N l Y 3 R p b 2 4 x L 0 5 T R F V I X z I w M j F f V G F i L 0 F 1 d G 9 S Z W 1 v d m V k Q 2 9 s d W 1 u c z E u e 1 B S V k R S R 0 8 y L D I w M j F 9 J n F 1 b 3 Q 7 L C Z x d W 9 0 O 1 N l Y 3 R p b 2 4 x L 0 5 T R F V I X z I w M j F f V G F i L 0 F 1 d G 9 S Z W 1 v d m V k Q 2 9 s d W 1 u c z E u e 0 d S U E N O U 0 w y L D I w M j J 9 J n F 1 b 3 Q 7 L C Z x d W 9 0 O 1 N l Y 3 R p b 2 4 x L 0 5 T R F V I X z I w M j F f V G F i L 0 F 1 d G 9 S Z W 1 v d m V k Q 2 9 s d W 1 u c z E u e 1 B S R U d Q R 0 0 y L D I w M j N 9 J n F 1 b 3 Q 7 L C Z x d W 9 0 O 1 N l Y 3 R p b 2 4 x L 0 5 T R F V I X z I w M j F f V G F i L 0 F 1 d G 9 S Z W 1 v d m V k Q 2 9 s d W 1 u c z E u e 1 l U S E F D V D I s M j A y N H 0 m c X V v d D s s J n F 1 b 3 Q 7 U 2 V j d G l v b j E v T l N E V U h f M j A y M V 9 U Y W I v Q X V 0 b 1 J l b W 9 2 Z W R D b 2 x 1 b W 5 z M S 5 7 R F J Q U l Z N R T M s M j A y N X 0 m c X V v d D s s J n F 1 b 3 Q 7 U 2 V j d G l v b j E v T l N E V U h f M j A y M V 9 U Y W I v Q X V 0 b 1 J l b W 9 2 Z W R D b 2 x 1 b W 5 z M S 5 7 Q U 5 Z R U R V Q z M s M j A y N n 0 m c X V v d D s s J n F 1 b 3 Q 7 U 2 V j d G l v b j E v T l N E V U h f M j A y M V 9 U Y W I v Q X V 0 b 1 J l b W 9 2 Z W R D b 2 x 1 b W 5 z M S 5 7 U k x H Q V R U R C w y M D I 3 f S Z x d W 9 0 O y w m c X V v d D t T Z W N 0 a W 9 u M S 9 O U 0 R V S F 8 y M D I x X 1 R h Y i 9 B d X R v U m V t b 3 Z l Z E N v b H V t b n M x L n t S T E d J T V B U L D I w M j h 9 J n F 1 b 3 Q 7 L C Z x d W 9 0 O 1 N l Y 3 R p b 2 4 x L 0 5 T R F V I X z I w M j F f V G F i L 0 F 1 d G 9 S Z W 1 v d m V k Q 2 9 s d W 1 u c z E u e 1 J M R 0 R D U 0 4 s M j A y O X 0 m c X V v d D s s J n F 1 b 3 Q 7 U 2 V j d G l v b j E v T l N E V U h f M j A y M V 9 U Y W I v Q X V 0 b 1 J l b W 9 2 Z W R D b 2 x 1 b W 5 z M S 5 7 U k x H R l J O R C w y M D M w f S Z x d W 9 0 O y w m c X V v d D t T Z W N 0 a W 9 u M S 9 O U 0 R V S F 8 y M D I x X 1 R h Y i 9 B d X R v U m V t b 3 Z l Z E N v b H V t b n M x L n t E U 1 R O U l Y z M C w y M D M x f S Z x d W 9 0 O y w m c X V v d D t T Z W N 0 a W 9 u M S 9 O U 0 R V S F 8 y M D I x X 1 R h Y i 9 B d X R v U m V t b 3 Z l Z E N v b H V t b n M x L n t E U 1 R I T 1 A z M C w y M D M y f S Z x d W 9 0 O y w m c X V v d D t T Z W N 0 a W 9 u M S 9 O U 0 R V S F 8 y M D I x X 1 R h Y i 9 B d X R v U m V t b 3 Z l Z E N v b H V t b n M x L n t E U 1 R S U 1 Q z M C w y M D M z f S Z x d W 9 0 O y w m c X V v d D t T Z W N 0 a W 9 u M S 9 O U 0 R V S F 8 y M D I x X 1 R h Y i 9 B d X R v U m V t b 3 Z l Z E N v b H V t b n M x L n t E U 1 R D S F I z M C w y M D M 0 f S Z x d W 9 0 O y w m c X V v d D t T Z W N 0 a W 9 u M S 9 O U 0 R V S F 8 y M D I x X 1 R h Y i 9 B d X R v U m V t b 3 Z l Z E N v b H V t b n M x L n t E U 1 R F R k Y z M C w y M D M 1 f S Z x d W 9 0 O y w m c X V v d D t T Z W N 0 a W 9 u M S 9 O U 0 R V S F 8 y M D I x X 1 R h Y i 9 B d X R v U m V t b 3 Z l Z E N v b H V t b n M x L n t E U 1 R O R 0 Q z M C w y M D M 2 f S Z x d W 9 0 O y w m c X V v d D t T Z W N 0 a W 9 u M S 9 O U 0 R V S F 8 y M D I x X 1 R h Y i 9 B d X R v U m V t b 3 Z l Z E N v b H V t b n M x L n t E U 1 R X T 1 J T V C w y M D M 3 f S Z x d W 9 0 O y w m c X V v d D t T Z W N 0 a W 9 u M S 9 O U 0 R V S F 8 y M D I x X 1 R h Y i 9 B d X R v U m V t b 3 Z l Z E N v b H V t b n M x L n t E U 1 R O U l Y x M i w y M D M 4 f S Z x d W 9 0 O y w m c X V v d D t T Z W N 0 a W 9 u M S 9 O U 0 R V S F 8 y M D I x X 1 R h Y i 9 B d X R v U m V t b 3 Z l Z E N v b H V t b n M x L n t E U 1 R I T 1 A x M i w y M D M 5 f S Z x d W 9 0 O y w m c X V v d D t T Z W N 0 a W 9 u M S 9 O U 0 R V S F 8 y M D I x X 1 R h Y i 9 B d X R v U m V t b 3 Z l Z E N v b H V t b n M x L n t E U 1 R S U 1 Q x M i w y M D Q w f S Z x d W 9 0 O y w m c X V v d D t T Z W N 0 a W 9 u M S 9 O U 0 R V S F 8 y M D I x X 1 R h Y i 9 B d X R v U m V t b 3 Z l Z E N v b H V t b n M x L n t E U 1 R D S F I x M i w y M D Q x f S Z x d W 9 0 O y w m c X V v d D t T Z W N 0 a W 9 u M S 9 O U 0 R V S F 8 y M D I x X 1 R h Y i 9 B d X R v U m V t b 3 Z l Z E N v b H V t b n M x L n t E U 1 R F R k Y x M i w y M D Q y f S Z x d W 9 0 O y w m c X V v d D t T Z W N 0 a W 9 u M S 9 O U 0 R V S F 8 y M D I x X 1 R h Y i 9 B d X R v U m V t b 3 Z l Z E N v b H V t b n M x L n t E U 1 R O R 0 Q x M i w y M D Q z f S Z x d W 9 0 O y w m c X V v d D t T Z W N 0 a W 9 u M S 9 O U 0 R V S F 8 y M D I x X 1 R h Y i 9 B d X R v U m V t b 3 Z l Z E N v b H V t b n M x L n t J T V B S R U 1 F T S w y M D Q 0 f S Z x d W 9 0 O y w m c X V v d D t T Z W N 0 a W 9 u M S 9 O U 0 R V S F 8 y M D I x X 1 R h Y i 9 B d X R v U m V t b 3 Z l Z E N v b H V t b n M x L n t J T V B D T 0 5 D T i w y M D Q 1 f S Z x d W 9 0 O y w m c X V v d D t T Z W N 0 a W 9 u M S 9 O U 0 R V S F 8 y M D I x X 1 R h Y i 9 B d X R v U m V t b 3 Z l Z E N v b H V t b n M x L n t J T V B H T 1 V U L D I w N D Z 9 J n F 1 b 3 Q 7 L C Z x d W 9 0 O 1 N l Y 3 R p b 2 4 x L 0 5 T R F V I X z I w M j F f V G F i L 0 F 1 d G 9 S Z W 1 v d m V k Q 2 9 s d W 1 u c z E u e 0 l N U E d P V V R N L D I w N D d 9 J n F 1 b 3 Q 7 L C Z x d W 9 0 O 1 N l Y 3 R p b 2 4 x L 0 5 T R F V I X z I w M j F f V G F i L 0 F 1 d G 9 S Z W 1 v d m V k Q 2 9 s d W 1 u c z E u e 0 l N U F B F T 1 A s M j A 0 O H 0 m c X V v d D s s J n F 1 b 3 Q 7 U 2 V j d G l v b j E v T l N E V U h f M j A y M V 9 U Y W I v Q X V 0 b 1 J l b W 9 2 Z W R D b 2 x 1 b W 5 z M S 5 7 S U 1 Q U E V P U E 0 s M j A 0 O X 0 m c X V v d D s s J n F 1 b 3 Q 7 U 2 V j d G l v b j E v T l N E V U h f M j A y M V 9 U Y W I v Q X V 0 b 1 J l b W 9 2 Z W R D b 2 x 1 b W 5 z M S 5 7 S U 1 Q U 0 9 D L D I w N T B 9 J n F 1 b 3 Q 7 L C Z x d W 9 0 O 1 N l Y 3 R p b 2 4 x L 0 5 T R F V I X z I w M j F f V G F i L 0 F 1 d G 9 S Z W 1 v d m V k Q 2 9 s d W 1 u c z E u e 0 l N U F N P Q 0 0 s M j A 1 M X 0 m c X V v d D s s J n F 1 b 3 Q 7 U 2 V j d G l v b j E v T l N E V U h f M j A y M V 9 U Y W I v Q X V 0 b 1 J l b W 9 2 Z W R D b 2 x 1 b W 5 z M S 5 7 S U 1 Q S E h M R C w y M D U y f S Z x d W 9 0 O y w m c X V v d D t T Z W N 0 a W 9 u M S 9 O U 0 R V S F 8 y M D I x X 1 R h Y i 9 B d X R v U m V t b 3 Z l Z E N v b H V t b n M x L n t J T V B I S E x E T S w y M D U z f S Z x d W 9 0 O y w m c X V v d D t T Z W N 0 a W 9 u M S 9 O U 0 R V S F 8 y M D I x X 1 R h Y i 9 B d X R v U m V t b 3 Z l Z E N v b H V t b n M x L n t J T V B S R V N Q L D I w N T R 9 J n F 1 b 3 Q 7 L C Z x d W 9 0 O 1 N l Y 3 R p b 2 4 x L 0 5 T R F V I X z I w M j F f V G F i L 0 F 1 d G 9 S Z W 1 v d m V k Q 2 9 s d W 1 u c z E u e 0 l N U F J F U 1 B N L D I w N T V 9 J n F 1 b 3 Q 7 L C Z x d W 9 0 O 1 N l Y 3 R p b 2 4 x L 0 5 T R F V I X z I w M j F f V G F i L 0 F 1 d G 9 S Z W 1 v d m V k Q 2 9 s d W 1 u c z E u e 0 l N U F d P U k s s M j A 1 N n 0 m c X V v d D s s J n F 1 b 3 Q 7 U 2 V j d G l v b j E v T l N E V U h f M j A y M V 9 U Y W I v Q X V 0 b 1 J l b W 9 2 Z W R D b 2 x 1 b W 5 z M S 5 7 S U 1 Q V 0 V F S 1 M s M j A 1 N 3 0 m c X V v d D s s J n F 1 b 3 Q 7 U 2 V j d G l v b j E v T l N E V U h f M j A y M V 9 U Y W I v Q X V 0 b 1 J l b W 9 2 Z W R D b 2 x 1 b W 5 z M S 5 7 S U 1 Q R F l G U l E s M j A 1 O H 0 m c X V v d D s s J n F 1 b 3 Q 7 U 2 V j d G l v b j E v T l N E V U h f M j A y M V 9 U Y W I v Q X V 0 b 1 J l b W 9 2 Z W R D b 2 x 1 b W 5 z M S 5 7 S U 1 Q W U R B W V M s M j A 1 O X 0 m c X V v d D s s J n F 1 b 3 Q 7 U 2 V j d G l v b j E v T l N E V U h f M j A y M V 9 U Y W I v Q X V 0 b 1 J l b W 9 2 Z W R D b 2 x 1 b W 5 z M S 5 7 U 1 V J Q 1 R I T k s s M j A 2 M H 0 m c X V v d D s s J n F 1 b 3 Q 7 U 2 V j d G l v b j E v T l N E V U h f M j A y M V 9 U Y W I v Q X V 0 b 1 J l b W 9 2 Z W R D b 2 x 1 b W 5 z M S 5 7 Q 0 9 T V U l U S E 5 L L D I w N j F 9 J n F 1 b 3 Q 7 L C Z x d W 9 0 O 1 N l Y 3 R p b 2 4 x L 0 5 T R F V I X z I w M j F f V G F i L 0 F 1 d G 9 S Z W 1 v d m V k Q 2 9 s d W 1 u c z E u e 1 N V S V B M Q U 5 Z U i w y M D Y y f S Z x d W 9 0 O y w m c X V v d D t T Z W N 0 a W 9 u M S 9 O U 0 R V S F 8 y M D I x X 1 R h Y i 9 B d X R v U m V t b 3 Z l Z E N v b H V t b n M x L n t D T 1 N V S V B M T l l S L D I w N j N 9 J n F 1 b 3 Q 7 L C Z x d W 9 0 O 1 N l Y 3 R p b 2 4 x L 0 5 T R F V I X z I w M j F f V G F i L 0 F 1 d G 9 S Z W 1 v d m V k Q 2 9 s d W 1 u c z E u e 0 t T U 0 x S N k 1 P T k V E L D I w N j R 9 J n F 1 b 3 Q 7 L C Z x d W 9 0 O 1 N l Y 3 R p b 2 4 x L 0 5 T R F V I X z I w M j F f V G F i L 0 F 1 d G 9 S Z W 1 v d m V k Q 2 9 s d W 1 u c z E u e 0 t T U 0 x S N l l S R U Q s M j A 2 N X 0 m c X V v d D s s J n F 1 b 3 Q 7 U 2 V j d G l v b j E v T l N E V U h f M j A y M V 9 U Y W I v Q X V 0 b 1 J l b W 9 2 Z W R D b 2 x 1 b W 5 z M S 5 7 V 0 h P R E F T U 0 N F R C w y M D Y 2 f S Z x d W 9 0 O y w m c X V v d D t T Z W N 0 a W 9 u M S 9 O U 0 R V S F 8 y M D I x X 1 R h Y i 9 B d X R v U m V t b 3 Z l Z E N v b H V t b n M x L n t X S E 9 E Q V N E Q U V E L D I w N j d 9 J n F 1 b 3 Q 7 L C Z x d W 9 0 O 1 N l Y 3 R p b 2 4 x L 0 5 T R F V I X z I w M j F f V G F i L 0 F 1 d G 9 S Z W 1 v d m V k Q 2 9 s d W 1 u c z E u e 0 l S R F N U T l J W M z A s M j A 2 O H 0 m c X V v d D s s J n F 1 b 3 Q 7 U 2 V j d G l v b j E v T l N E V U h f M j A y M V 9 U Y W I v Q X V 0 b 1 J l b W 9 2 Z W R D b 2 x 1 b W 5 z M S 5 7 S U l E U 1 R O U l Y z M C w y M D Y 5 f S Z x d W 9 0 O y w m c X V v d D t T Z W N 0 a W 9 u M S 9 O U 0 R V S F 8 y M D I x X 1 R h Y i 9 B d X R v U m V t b 3 Z l Z E N v b H V t b n M x L n t J U k R T V E h P U D M w L D I w N z B 9 J n F 1 b 3 Q 7 L C Z x d W 9 0 O 1 N l Y 3 R p b 2 4 x L 0 5 T R F V I X z I w M j F f V G F i L 0 F 1 d G 9 S Z W 1 v d m V k Q 2 9 s d W 1 u c z E u e 0 l J R F N U S E 9 Q M z A s M j A 3 M X 0 m c X V v d D s s J n F 1 b 3 Q 7 U 2 V j d G l v b j E v T l N E V U h f M j A y M V 9 U Y W I v Q X V 0 b 1 J l b W 9 2 Z W R D b 2 x 1 b W 5 z M S 5 7 S V J E U 1 R S U 1 Q z M C w y M D c y f S Z x d W 9 0 O y w m c X V v d D t T Z W N 0 a W 9 u M S 9 O U 0 R V S F 8 y M D I x X 1 R h Y i 9 B d X R v U m V t b 3 Z l Z E N v b H V t b n M x L n t J S U R T V F J T V D M w L D I w N z N 9 J n F 1 b 3 Q 7 L C Z x d W 9 0 O 1 N l Y 3 R p b 2 4 x L 0 5 T R F V I X z I w M j F f V G F i L 0 F 1 d G 9 S Z W 1 v d m V k Q 2 9 s d W 1 u c z E u e 0 l S R F N U Q 0 h S M z A s M j A 3 N H 0 m c X V v d D s s J n F 1 b 3 Q 7 U 2 V j d G l v b j E v T l N E V U h f M j A y M V 9 U Y W I v Q X V 0 b 1 J l b W 9 2 Z W R D b 2 x 1 b W 5 z M S 5 7 S U l E U 1 R D S F I z M C w y M D c 1 f S Z x d W 9 0 O y w m c X V v d D t T Z W N 0 a W 9 u M S 9 O U 0 R V S F 8 y M D I x X 1 R h Y i 9 B d X R v U m V t b 3 Z l Z E N v b H V t b n M x L n t J U k R T V E V G R j M w L D I w N z Z 9 J n F 1 b 3 Q 7 L C Z x d W 9 0 O 1 N l Y 3 R p b 2 4 x L 0 5 T R F V I X z I w M j F f V G F i L 0 F 1 d G 9 S Z W 1 v d m V k Q 2 9 s d W 1 u c z E u e 0 l J R F N U R U Z G M z A s M j A 3 N 3 0 m c X V v d D s s J n F 1 b 3 Q 7 U 2 V j d G l v b j E v T l N E V U h f M j A y M V 9 U Y W I v Q X V 0 b 1 J l b W 9 2 Z W R D b 2 x 1 b W 5 z M S 5 7 S V J E U 1 R O R 0 Q z M C w y M D c 4 f S Z x d W 9 0 O y w m c X V v d D t T Z W N 0 a W 9 u M S 9 O U 0 R V S F 8 y M D I x X 1 R h Y i 9 B d X R v U m V t b 3 Z l Z E N v b H V t b n M x L n t J S U R T V E 5 H R D M w L D I w N z l 9 J n F 1 b 3 Q 7 L C Z x d W 9 0 O 1 N l Y 3 R p b 2 4 x L 0 5 T R F V I X z I w M j F f V G F i L 0 F 1 d G 9 S Z W 1 v d m V k Q 2 9 s d W 1 u c z E u e 0 l S R F N U V 0 9 S U 1 Q s M j A 4 M H 0 m c X V v d D s s J n F 1 b 3 Q 7 U 2 V j d G l v b j E v T l N E V U h f M j A y M V 9 U Y W I v Q X V 0 b 1 J l b W 9 2 Z W R D b 2 x 1 b W 5 z M S 5 7 S U l E U 1 R X T 1 J T V C w y M D g x f S Z x d W 9 0 O y w m c X V v d D t T Z W N 0 a W 9 u M S 9 O U 0 R V S F 8 y M D I x X 1 R h Y i 9 B d X R v U m V t b 3 Z l Z E N v b H V t b n M x L n t J U k R T V E 5 S V j E y L D I w O D J 9 J n F 1 b 3 Q 7 L C Z x d W 9 0 O 1 N l Y 3 R p b 2 4 x L 0 5 T R F V I X z I w M j F f V G F i L 0 F 1 d G 9 S Z W 1 v d m V k Q 2 9 s d W 1 u c z E u e 0 l J R F N U T l J W M T I s M j A 4 M 3 0 m c X V v d D s s J n F 1 b 3 Q 7 U 2 V j d G l v b j E v T l N E V U h f M j A y M V 9 U Y W I v Q X V 0 b 1 J l b W 9 2 Z W R D b 2 x 1 b W 5 z M S 5 7 S V J E U 1 R I T 1 A x M i w y M D g 0 f S Z x d W 9 0 O y w m c X V v d D t T Z W N 0 a W 9 u M S 9 O U 0 R V S F 8 y M D I x X 1 R h Y i 9 B d X R v U m V t b 3 Z l Z E N v b H V t b n M x L n t J S U R T V E h P U D E y L D I w O D V 9 J n F 1 b 3 Q 7 L C Z x d W 9 0 O 1 N l Y 3 R p b 2 4 x L 0 5 T R F V I X z I w M j F f V G F i L 0 F 1 d G 9 S Z W 1 v d m V k Q 2 9 s d W 1 u c z E u e 0 l S R F N U U l N U M T I s M j A 4 N n 0 m c X V v d D s s J n F 1 b 3 Q 7 U 2 V j d G l v b j E v T l N E V U h f M j A y M V 9 U Y W I v Q X V 0 b 1 J l b W 9 2 Z W R D b 2 x 1 b W 5 z M S 5 7 S U l E U 1 R S U 1 Q x M i w y M D g 3 f S Z x d W 9 0 O y w m c X V v d D t T Z W N 0 a W 9 u M S 9 O U 0 R V S F 8 y M D I x X 1 R h Y i 9 B d X R v U m V t b 3 Z l Z E N v b H V t b n M x L n t J U k R T V E N I U j E y L D I w O D h 9 J n F 1 b 3 Q 7 L C Z x d W 9 0 O 1 N l Y 3 R p b 2 4 x L 0 5 T R F V I X z I w M j F f V G F i L 0 F 1 d G 9 S Z W 1 v d m V k Q 2 9 s d W 1 u c z E u e 0 l J R F N U Q 0 h S M T I s M j A 4 O X 0 m c X V v d D s s J n F 1 b 3 Q 7 U 2 V j d G l v b j E v T l N E V U h f M j A y M V 9 U Y W I v Q X V 0 b 1 J l b W 9 2 Z W R D b 2 x 1 b W 5 z M S 5 7 S V J E U 1 R F R k Y x M i w y M D k w f S Z x d W 9 0 O y w m c X V v d D t T Z W N 0 a W 9 u M S 9 O U 0 R V S F 8 y M D I x X 1 R h Y i 9 B d X R v U m V t b 3 Z l Z E N v b H V t b n M x L n t J S U R T V E V G R j E y L D I w O T F 9 J n F 1 b 3 Q 7 L C Z x d W 9 0 O 1 N l Y 3 R p b 2 4 x L 0 5 T R F V I X z I w M j F f V G F i L 0 F 1 d G 9 S Z W 1 v d m V k Q 2 9 s d W 1 u c z E u e 0 l S R F N U T k d E M T I s M j A 5 M n 0 m c X V v d D s s J n F 1 b 3 Q 7 U 2 V j d G l v b j E v T l N E V U h f M j A y M V 9 U Y W I v Q X V 0 b 1 J l b W 9 2 Z W R D b 2 x 1 b W 5 z M S 5 7 S U l E U 1 R O R 0 Q x M i w y M D k z f S Z x d W 9 0 O y w m c X V v d D t T Z W N 0 a W 9 u M S 9 O U 0 R V S F 8 y M D I x X 1 R h Y i 9 B d X R v U m V t b 3 Z l Z E N v b H V t b n M x L n t J U k l N U F J F T U V N L D I w O T R 9 J n F 1 b 3 Q 7 L C Z x d W 9 0 O 1 N l Y 3 R p b 2 4 x L 0 5 T R F V I X z I w M j F f V G F i L 0 F 1 d G 9 S Z W 1 v d m V k Q 2 9 s d W 1 u c z E u e 0 l J S U 1 Q U k V N R U 0 s M j A 5 N X 0 m c X V v d D s s J n F 1 b 3 Q 7 U 2 V j d G l v b j E v T l N E V U h f M j A y M V 9 U Y W I v Q X V 0 b 1 J l b W 9 2 Z W R D b 2 x 1 b W 5 z M S 5 7 S V J J T V B D T 0 5 D T i w y M D k 2 f S Z x d W 9 0 O y w m c X V v d D t T Z W N 0 a W 9 u M S 9 O U 0 R V S F 8 y M D I x X 1 R h Y i 9 B d X R v U m V t b 3 Z l Z E N v b H V t b n M x L n t J S U l N U E N P T k N O L D I w O T d 9 J n F 1 b 3 Q 7 L C Z x d W 9 0 O 1 N l Y 3 R p b 2 4 x L 0 5 T R F V I X z I w M j F f V G F i L 0 F 1 d G 9 S Z W 1 v d m V k Q 2 9 s d W 1 u c z E u e 0 l S S U 1 Q R 0 9 V V C w y M D k 4 f S Z x d W 9 0 O y w m c X V v d D t T Z W N 0 a W 9 u M S 9 O U 0 R V S F 8 y M D I x X 1 R h Y i 9 B d X R v U m V t b 3 Z l Z E N v b H V t b n M x L n t J S U l N U E d P V V Q s M j A 5 O X 0 m c X V v d D s s J n F 1 b 3 Q 7 U 2 V j d G l v b j E v T l N E V U h f M j A y M V 9 U Y W I v Q X V 0 b 1 J l b W 9 2 Z W R D b 2 x 1 b W 5 z M S 5 7 S V J J T V B H T 1 V U T S w y M T A w f S Z x d W 9 0 O y w m c X V v d D t T Z W N 0 a W 9 u M S 9 O U 0 R V S F 8 y M D I x X 1 R h Y i 9 B d X R v U m V t b 3 Z l Z E N v b H V t b n M x L n t J S U l N U E d P V V R N L D I x M D F 9 J n F 1 b 3 Q 7 L C Z x d W 9 0 O 1 N l Y 3 R p b 2 4 x L 0 5 T R F V I X z I w M j F f V G F i L 0 F 1 d G 9 S Z W 1 v d m V k Q 2 9 s d W 1 u c z E u e 0 l S S U 1 Q U E V P U C w y M T A y f S Z x d W 9 0 O y w m c X V v d D t T Z W N 0 a W 9 u M S 9 O U 0 R V S F 8 y M D I x X 1 R h Y i 9 B d X R v U m V t b 3 Z l Z E N v b H V t b n M x L n t J S U l N U F B F T 1 A s M j E w M 3 0 m c X V v d D s s J n F 1 b 3 Q 7 U 2 V j d G l v b j E v T l N E V U h f M j A y M V 9 U Y W I v Q X V 0 b 1 J l b W 9 2 Z W R D b 2 x 1 b W 5 z M S 5 7 S V J J T V B Q R U 9 Q T S w y M T A 0 f S Z x d W 9 0 O y w m c X V v d D t T Z W N 0 a W 9 u M S 9 O U 0 R V S F 8 y M D I x X 1 R h Y i 9 B d X R v U m V t b 3 Z l Z E N v b H V t b n M x L n t J S U l N U F B F T 1 B N L D I x M D V 9 J n F 1 b 3 Q 7 L C Z x d W 9 0 O 1 N l Y 3 R p b 2 4 x L 0 5 T R F V I X z I w M j F f V G F i L 0 F 1 d G 9 S Z W 1 v d m V k Q 2 9 s d W 1 u c z E u e 0 l S S U 1 Q U 0 9 D L D I x M D Z 9 J n F 1 b 3 Q 7 L C Z x d W 9 0 O 1 N l Y 3 R p b 2 4 x L 0 5 T R F V I X z I w M j F f V G F i L 0 F 1 d G 9 S Z W 1 v d m V k Q 2 9 s d W 1 u c z E u e 0 l J S U 1 Q U 0 9 D L D I x M D d 9 J n F 1 b 3 Q 7 L C Z x d W 9 0 O 1 N l Y 3 R p b 2 4 x L 0 5 T R F V I X z I w M j F f V G F i L 0 F 1 d G 9 S Z W 1 v d m V k Q 2 9 s d W 1 u c z E u e 0 l S S U 1 Q U 0 9 D T S w y M T A 4 f S Z x d W 9 0 O y w m c X V v d D t T Z W N 0 a W 9 u M S 9 O U 0 R V S F 8 y M D I x X 1 R h Y i 9 B d X R v U m V t b 3 Z l Z E N v b H V t b n M x L n t J S U l N U F N P Q 0 0 s M j E w O X 0 m c X V v d D s s J n F 1 b 3 Q 7 U 2 V j d G l v b j E v T l N E V U h f M j A y M V 9 U Y W I v Q X V 0 b 1 J l b W 9 2 Z W R D b 2 x 1 b W 5 z M S 5 7 S V J J T V B I S E x E L D I x M T B 9 J n F 1 b 3 Q 7 L C Z x d W 9 0 O 1 N l Y 3 R p b 2 4 x L 0 5 T R F V I X z I w M j F f V G F i L 0 F 1 d G 9 S Z W 1 v d m V k Q 2 9 s d W 1 u c z E u e 0 l J S U 1 Q S E h M R C w y M T E x f S Z x d W 9 0 O y w m c X V v d D t T Z W N 0 a W 9 u M S 9 O U 0 R V S F 8 y M D I x X 1 R h Y i 9 B d X R v U m V t b 3 Z l Z E N v b H V t b n M x L n t J U k l N U E h I T E R N L D I x M T J 9 J n F 1 b 3 Q 7 L C Z x d W 9 0 O 1 N l Y 3 R p b 2 4 x L 0 5 T R F V I X z I w M j F f V G F i L 0 F 1 d G 9 S Z W 1 v d m V k Q 2 9 s d W 1 u c z E u e 0 l J S U 1 Q S E h M R E 0 s M j E x M 3 0 m c X V v d D s s J n F 1 b 3 Q 7 U 2 V j d G l v b j E v T l N E V U h f M j A y M V 9 U Y W I v Q X V 0 b 1 J l b W 9 2 Z W R D b 2 x 1 b W 5 z M S 5 7 S V J J T V B S R V N Q L D I x M T R 9 J n F 1 b 3 Q 7 L C Z x d W 9 0 O 1 N l Y 3 R p b 2 4 x L 0 5 T R F V I X z I w M j F f V G F i L 0 F 1 d G 9 S Z W 1 v d m V k Q 2 9 s d W 1 u c z E u e 0 l J S U 1 Q U k V T U C w y M T E 1 f S Z x d W 9 0 O y w m c X V v d D t T Z W N 0 a W 9 u M S 9 O U 0 R V S F 8 y M D I x X 1 R h Y i 9 B d X R v U m V t b 3 Z l Z E N v b H V t b n M x L n t J U k l N U F J F U 1 B N L D I x M T Z 9 J n F 1 b 3 Q 7 L C Z x d W 9 0 O 1 N l Y 3 R p b 2 4 x L 0 5 T R F V I X z I w M j F f V G F i L 0 F 1 d G 9 S Z W 1 v d m V k Q 2 9 s d W 1 u c z E u e 0 l J S U 1 Q U k V T U E 0 s M j E x N 3 0 m c X V v d D s s J n F 1 b 3 Q 7 U 2 V j d G l v b j E v T l N E V U h f M j A y M V 9 U Y W I v Q X V 0 b 1 J l b W 9 2 Z W R D b 2 x 1 b W 5 z M S 5 7 S V J J T V B X T 1 J L L D I x M T h 9 J n F 1 b 3 Q 7 L C Z x d W 9 0 O 1 N l Y 3 R p b 2 4 x L 0 5 T R F V I X z I w M j F f V G F i L 0 F 1 d G 9 S Z W 1 v d m V k Q 2 9 s d W 1 u c z E u e 0 l J S U 1 Q V 0 9 S S y w y M T E 5 f S Z x d W 9 0 O y w m c X V v d D t T Z W N 0 a W 9 u M S 9 O U 0 R V S F 8 y M D I x X 1 R h Y i 9 B d X R v U m V t b 3 Z l Z E N v b H V t b n M x L n t J U l N V S U N U S E 5 L L D I x M j B 9 J n F 1 b 3 Q 7 L C Z x d W 9 0 O 1 N l Y 3 R p b 2 4 x L 0 5 T R F V I X z I w M j F f V G F i L 0 F 1 d G 9 S Z W 1 v d m V k Q 2 9 s d W 1 u c z E u e 0 l J U 1 V J Q 1 R I T k s s M j E y M X 0 m c X V v d D s s J n F 1 b 3 Q 7 U 2 V j d G l v b j E v T l N E V U h f M j A y M V 9 U Y W I v Q X V 0 b 1 J l b W 9 2 Z W R D b 2 x 1 b W 5 z M S 5 7 S V J D T 1 N V S V R I T k s s M j E y M n 0 m c X V v d D s s J n F 1 b 3 Q 7 U 2 V j d G l v b j E v T l N E V U h f M j A y M V 9 U Y W I v Q X V 0 b 1 J l b W 9 2 Z W R D b 2 x 1 b W 5 z M S 5 7 S U l D T 1 N V S V R I T k s s M j E y M 3 0 m c X V v d D s s J n F 1 b 3 Q 7 U 2 V j d G l v b j E v T l N E V U h f M j A y M V 9 U Y W I v Q X V 0 b 1 J l b W 9 2 Z W R D b 2 x 1 b W 5 z M S 5 7 S V J T V U l Q T E F O W V I s M j E y N H 0 m c X V v d D s s J n F 1 b 3 Q 7 U 2 V j d G l v b j E v T l N E V U h f M j A y M V 9 U Y W I v Q X V 0 b 1 J l b W 9 2 Z W R D b 2 x 1 b W 5 z M S 5 7 S U l T V U l Q T E F O W V I s M j E y N X 0 m c X V v d D s s J n F 1 b 3 Q 7 U 2 V j d G l v b j E v T l N E V U h f M j A y M V 9 U Y W I v Q X V 0 b 1 J l b W 9 2 Z W R D b 2 x 1 b W 5 z M S 5 7 S V J D T 1 N V S V B M T l l S L D I x M j Z 9 J n F 1 b 3 Q 7 L C Z x d W 9 0 O 1 N l Y 3 R p b 2 4 x L 0 5 T R F V I X z I w M j F f V G F i L 0 F 1 d G 9 S Z W 1 v d m V k Q 2 9 s d W 1 u c z E u e 0 l J Q 0 9 T V U l Q T E 5 Z U i w y M T I 3 f S Z x d W 9 0 O y w m c X V v d D t T Z W N 0 a W 9 u M S 9 O U 0 R V S F 8 y M D I x X 1 R h Y i 9 B d X R v U m V t b 3 Z l Z E N v b H V t b n M x L n t J U l N V S V R S W V l S L D I x M j h 9 J n F 1 b 3 Q 7 L C Z x d W 9 0 O 1 N l Y 3 R p b 2 4 x L 0 5 T R F V I X z I w M j F f V G F i L 0 F 1 d G 9 S Z W 1 v d m V k Q 2 9 s d W 1 u c z E u e 0 l J U 1 V J V F J Z W V I s M j E y O X 0 m c X V v d D s s J n F 1 b 3 Q 7 U 2 V j d G l v b j E v T l N E V U h f M j A y M V 9 U Y W I v Q X V 0 b 1 J l b W 9 2 Z W R D b 2 x 1 b W 5 z M S 5 7 S V J D T 1 N V S V R S W V l S L D I x M z B 9 J n F 1 b 3 Q 7 L C Z x d W 9 0 O 1 N l Y 3 R p b 2 4 x L 0 5 T R F V I X z I w M j F f V G F i L 0 F 1 d G 9 S Z W 1 v d m V k Q 2 9 s d W 1 u c z E u e 0 l J Q 0 9 T V U l U U l l Z U i w y M T M x f S Z x d W 9 0 O y w m c X V v d D t T Z W N 0 a W 9 u M S 9 O U 0 R V S F 8 y M D I x X 1 R h Y i 9 B d X R v U m V t b 3 Z l Z E N v b H V t b n M x L n t L U 1 N M U j Z N T 0 4 s M j E z M n 0 m c X V v d D s s J n F 1 b 3 Q 7 U 2 V j d G l v b j E v T l N E V U h f M j A y M V 9 U Y W I v Q X V 0 b 1 J l b W 9 2 Z W R D b 2 x 1 b W 5 z M S 5 7 U 1 B E U F N U T U 9 O L D I x M z N 9 J n F 1 b 3 Q 7 L C Z x d W 9 0 O 1 N l Y 3 R p b 2 4 x L 0 5 T R F V I X z I w M j F f V G F i L 0 F 1 d G 9 S Z W 1 v d m V k Q 2 9 s d W 1 u c z E u e 0 t T U 0 x S N l l S L D I x M z R 9 J n F 1 b 3 Q 7 L C Z x d W 9 0 O 1 N l Y 3 R p b 2 4 x L 0 5 T R F V I X z I w M j F f V G F i L 0 F 1 d G 9 S Z W 1 v d m V k Q 2 9 s d W 1 u c z E u e 0 t T U 0 x S N k 1 B W C w y M T M 1 f S Z x d W 9 0 O y w m c X V v d D t T Z W N 0 a W 9 u M S 9 O U 0 R V S F 8 y M D I x X 1 R h Y i 9 B d X R v U m V t b 3 Z l Z E N v b H V t b n M x L n t T U E R Q U 1 R Z U i w y M T M 2 f S Z x d W 9 0 O y w m c X V v d D t T Z W N 0 a W 9 u M S 9 O U 0 R V S F 8 y M D I x X 1 R h Y i 9 B d X R v U m V t b 3 Z l Z E N v b H V t b n M x L n t B S 1 N T T F I 2 V 1 J T V C w y M T M 3 f S Z x d W 9 0 O y w m c X V v d D t T Z W N 0 a W 9 u M S 9 O U 0 R V S F 8 y M D I x X 1 R h Y i 9 B d X R v U m V t b 3 Z l Z E N v b H V t b n M x L n t X S E 9 E Q V N U T 1 R T Q y w y M T M 4 f S Z x d W 9 0 O y w m c X V v d D t T Z W N 0 a W 9 u M S 9 O U 0 R V S F 8 y M D I x X 1 R h Y i 9 B d X R v U m V t b 3 Z l Z E N v b H V t b n M x L n t X S E 9 E Q V N E Q V N D L D I x M z l 9 J n F 1 b 3 Q 7 L C Z x d W 9 0 O 1 N l Y 3 R p b 2 4 x L 0 5 T R F V I X z I w M j F f V G F i L 0 F 1 d G 9 S Z W 1 v d m V k Q 2 9 s d W 1 u c z E u e 1 N N S V B Q U F k s M j E 0 M H 0 m c X V v d D s s J n F 1 b 3 Q 7 U 2 V j d G l v b j E v T l N E V U h f M j A y M V 9 U Y W I v Q X V 0 b 1 J l b W 9 2 Z W R D b 2 x 1 b W 5 z M S 5 7 U 0 1 J U F k s M j E 0 M X 0 m c X V v d D s s J n F 1 b 3 Q 7 U 2 V j d G l v b j E v T l N E V U h f M j A y M V 9 U Y W I v Q X V 0 b 1 J l b W 9 2 Z W R D b 2 x 1 b W 5 z M S 5 7 Q U 1 J U F k s M j E 0 M n 0 m c X V v d D s s J n F 1 b 3 Q 7 U 2 V j d G l v b j E v T l N E V U h f M j A y M V 9 U Y W I v Q X V 0 b 1 J l b W 9 2 Z W R D b 2 x 1 b W 5 z M S 5 7 U 0 1 N S V B Z L D I x N D N 9 J n F 1 b 3 Q 7 L C Z x d W 9 0 O 1 N l Y 3 R p b 2 4 x L 0 5 T R F V I X z I w M j F f V G F i L 0 F 1 d G 9 S Z W 1 v d m V k Q 2 9 s d W 1 u c z E u e 0 1 N S V B Z L D I x N D R 9 J n F 1 b 3 Q 7 L C Z x d W 9 0 O 1 N l Y 3 R p b 2 4 x L 0 5 T R F V I X z I w M j F f V G F i L 0 F 1 d G 9 S Z W 1 v d m V k Q 2 9 s d W 1 u c z E u e 0 x N S V B Z L D I x N D V 9 J n F 1 b 3 Q 7 L C Z x d W 9 0 O 1 N l Y 3 R p b 2 4 x L 0 5 T R F V I X z I w M j F f V G F i L 0 F 1 d G 9 S Z W 1 v d m V k Q 2 9 s d W 1 u c z E u e 0 x N T U l Q W S w y M T Q 2 f S Z x d W 9 0 O y w m c X V v d D t T Z W N 0 a W 9 u M S 9 O U 0 R V S F 8 y M D I x X 1 R h Y i 9 B d X R v U m V t b 3 Z l Z E N v b H V t b n M x L n t N S U N B V F B Z L D I x N D d 9 J n F 1 b 3 Q 7 L C Z x d W 9 0 O 1 N l Y 3 R p b 2 4 x L 0 5 T R F V I X z I w M j F f V G F i L 0 F 1 d G 9 S Z W 1 v d m V k Q 2 9 s d W 1 u c z E u e 1 N N S V N V R D V N S V M s M j E 0 O H 0 m c X V v d D s s J n F 1 b 3 Q 7 U 2 V j d G l v b j E v T l N E V U h f M j A y M V 9 U Y W I v Q X V 0 b 1 J l b W 9 2 Z W R D b 2 x 1 b W 5 z M S 5 7 U 0 1 J U 1 V E N U F O W S w y M T Q 5 f S Z x d W 9 0 O y w m c X V v d D t T Z W N 0 a W 9 u M S 9 O U 0 R V S F 8 y M D I x X 1 R h Y i 9 B d X R v U m V t b 3 Z l Z E N v b H V t b n M x L n t B T U l T V U Q 1 T U l T L D I x N T B 9 J n F 1 b 3 Q 7 L C Z x d W 9 0 O 1 N l Y 3 R p b 2 4 x L 0 5 T R F V I X z I w M j F f V G F i L 0 F 1 d G 9 S Z W 1 v d m V k Q 2 9 s d W 1 u c z E u e 0 F N S V N V R D V B T l k s M j E 1 M X 0 m c X V v d D s s J n F 1 b 3 Q 7 U 2 V j d G l v b j E v T l N E V U h f M j A y M V 9 U Y W I v Q X V 0 b 1 J l b W 9 2 Z W R D b 2 x 1 b W 5 z M S 5 7 T E 1 N S V N V R D V N S V M s M j E 1 M n 0 m c X V v d D s s J n F 1 b 3 Q 7 U 2 V j d G l v b j E v T l N E V U h f M j A y M V 9 U Y W I v Q X V 0 b 1 J l b W 9 2 Z W R D b 2 x 1 b W 5 z M S 5 7 T E 1 N S V N V R D V B T l k s M j E 1 M 3 0 m c X V v d D s s J n F 1 b 3 Q 7 U 2 V j d G l v b j E v T l N E V U h f M j A y M V 9 U Y W I v Q X V 0 b 1 J l b W 9 2 Z W R D b 2 x 1 b W 5 z M S 5 7 U 0 1 J U l N V R D V B T l k s M j E 1 N H 0 m c X V v d D s s J n F 1 b 3 Q 7 U 2 V j d G l v b j E v T l N E V U h f M j A y M V 9 U Y W I v Q X V 0 b 1 J l b W 9 2 Z W R D b 2 x 1 b W 5 z M S 5 7 U 0 1 J U 1 V E N U F O W U 8 s M j E 1 N X 0 m c X V v d D s s J n F 1 b 3 Q 7 U 2 V j d G l v b j E v T l N E V U h f M j A y M V 9 U Y W I v Q X V 0 b 1 J l b W 9 2 Z W R D b 2 x 1 b W 5 z M S 5 7 Q U 1 J U l N V R D V B T l k s M j E 1 N n 0 m c X V v d D s s J n F 1 b 3 Q 7 U 2 V j d G l v b j E v T l N E V U h f M j A y M V 9 U Y W I v Q X V 0 b 1 J l b W 9 2 Z W R D b 2 x 1 b W 5 z M S 5 7 Q U 1 J U 1 V E N U F O W U 8 s M j E 1 N 3 0 m c X V v d D s s J n F 1 b 3 Q 7 U 2 V j d G l v b j E v T l N E V U h f M j A y M V 9 U Y W I v Q X V 0 b 1 J l b W 9 2 Z W R D b 2 x 1 b W 5 z M S 5 7 Q U R E U F J F V i w y M T U 4 f S Z x d W 9 0 O y w m c X V v d D t T Z W N 0 a W 9 u M S 9 O U 0 R V S F 8 y M D I x X 1 R h Y i 9 B d X R v U m V t b 3 Z l Z E N v b H V t b n M x L n t B R E R T Q 0 V W L D I x N T l 9 J n F 1 b 3 Q 7 L C Z x d W 9 0 O 1 N l Y 3 R p b 2 4 x L 0 5 T R F V I X z I w M j F f V G F i L 0 F 1 d G 9 S Z W 1 v d m V k Q 2 9 s d W 1 u c z E u e 0 F E T E 9 T R V Y s M j E 2 M H 0 m c X V v d D s s J n F 1 b 3 Q 7 U 2 V j d G l v b j E v T l N E V U h f M j A y M V 9 U Y W I v Q X V 0 b 1 J l b W 9 2 Z W R D b 2 x 1 b W 5 z M S 5 7 Q U R E U E R J U 0 M s M j E 2 M X 0 m c X V v d D s s J n F 1 b 3 Q 7 U 2 V j d G l v b j E v T l N E V U h f M j A y M V 9 U Y W I v Q X V 0 b 1 J l b W 9 2 Z W R D b 2 x 1 b W 5 z M S 5 7 Q U R E U E x T S U 4 s M j E 2 M n 0 m c X V v d D s s J n F 1 b 3 Q 7 U 2 V j d G l v b j E v T l N E V U h f M j A y M V 9 U Y W I v Q X V 0 b 1 J l b W 9 2 Z W R D b 2 x 1 b W 5 z M S 5 7 Q U R E U 0 x T S U 4 s M j E 2 M 3 0 m c X V v d D s s J n F 1 b 3 Q 7 U 2 V j d G l v b j E v T l N E V U h f M j A y M V 9 U Y W I v Q X V 0 b 1 J l b W 9 2 Z W R D b 2 x 1 b W 5 z M S 5 7 Q U R M U 0 k y V 0 s s M j E 2 N H 0 m c X V v d D s s J n F 1 b 3 Q 7 U 2 V j d G l v b j E v T l N E V U h f M j A y M V 9 U Y W I v Q X V 0 b 1 J l b W 9 2 Z W R D b 2 x 1 b W 5 z M S 5 7 Q U R E U F I y V 0 s s M j E 2 N X 0 m c X V v d D s s J n F 1 b 3 Q 7 U 2 V j d G l v b j E v T l N E V U h f M j A y M V 9 U Y W I v Q X V 0 b 1 J l b W 9 2 Z W R D b 2 x 1 b W 5 z M S 5 7 Q U R X U k h S U y w y M T Y 2 f S Z x d W 9 0 O y w m c X V v d D t T Z W N 0 a W 9 u M S 9 O U 0 R V S F 8 y M D I x X 1 R h Y i 9 B d X R v U m V t b 3 Z l Z E N v b H V t b n M x L n t B R F d S R F N U L D I x N j d 9 J n F 1 b 3 Q 7 L C Z x d W 9 0 O 1 N l Y 3 R p b 2 4 x L 0 5 T R F V I X z I w M j F f V G F i L 0 F 1 d G 9 S Z W 1 v d m V k Q 2 9 s d W 1 u c z E u e 0 F E V 1 J D S F I s M j E 2 O H 0 m c X V v d D s s J n F 1 b 3 Q 7 U 2 V j d G l v b j E v T l N E V U h f M j A y M V 9 U Y W I v Q X V 0 b 1 J l b W 9 2 Z W R D b 2 x 1 b W 5 z M S 5 7 Q U R X U k l N U C w y M T Y 5 f S Z x d W 9 0 O y w m c X V v d D t T Z W N 0 a W 9 u M S 9 O U 0 R V S F 8 y M D I x X 1 R h Y i 9 B d X R v U m V t b 3 Z l Z E N v b H V t b n M x L n t B R E R Q U F J P Q i w y M T c w f S Z x d W 9 0 O y w m c X V v d D t T Z W N 0 a W 9 u M S 9 O U 0 R V S F 8 y M D I x X 1 R h Y i 9 B d X R v U m V t b 3 Z l Z E N v b H V t b n M x L n t B R F d S U F J P Q i w y M T c x f S Z x d W 9 0 O y w m c X V v d D t T Z W N 0 a W 9 u M S 9 O U 0 R V S F 8 y M D I x X 1 R h Y i 9 B d X R v U m V t b 3 Z l Z E N v b H V t b n M x L n t B R F d S Q U d F L D I x N z J 9 J n F 1 b 3 Q 7 L C Z x d W 9 0 O 1 N l Y 3 R p b 2 4 x L 0 5 T R F V I X z I w M j F f V G F i L 0 F 1 d G 9 S Z W 1 v d m V k Q 2 9 s d W 1 u c z E u e 0 F E V 1 J E R V B S L D I x N z N 9 J n F 1 b 3 Q 7 L C Z x d W 9 0 O 1 N l Y 3 R p b 2 4 x L 0 5 T R F V I X z I w M j F f V G F i L 0 F 1 d G 9 S Z W 1 v d m V k Q 2 9 s d W 1 u c z E u e 0 F E V 1 J E S V N D L D I x N z R 9 J n F 1 b 3 Q 7 L C Z x d W 9 0 O 1 N l Y 3 R p b 2 4 x L 0 5 T R F V I X z I w M j F f V G F i L 0 F 1 d G 9 S Z W 1 v d m V k Q 2 9 s d W 1 u c z E u e 0 F E V 1 J M U 0 l O L D I x N z V 9 J n F 1 b 3 Q 7 L C Z x d W 9 0 O 1 N l Y 3 R p b 2 4 x L 0 5 T R F V I X z I w M j F f V G F i L 0 F 1 d G 9 S Z W 1 v d m V k Q 2 9 s d W 1 u c z E u e 0 F E V 1 J Q T F N S L D I x N z Z 9 J n F 1 b 3 Q 7 L C Z x d W 9 0 O 1 N l Y 3 R p b 2 4 x L 0 5 T R F V I X z I w M j F f V G F i L 0 F 1 d G 9 S Z W 1 v d m V k Q 2 9 s d W 1 u c z E u e 0 F E V 1 J F T E V T L D I x N z d 9 J n F 1 b 3 Q 7 L C Z x d W 9 0 O 1 N l Y 3 R p b 2 4 x L 0 5 T R F V I X z I w M j F f V G F i L 0 F 1 d G 9 S Z W 1 v d m V k Q 2 9 s d W 1 u c z E u e 0 F E V 1 J F T U 9 S L D I x N z h 9 J n F 1 b 3 Q 7 L C Z x d W 9 0 O 1 N l Y 3 R p b 2 4 x L 0 5 T R F V I X z I w M j F f V G F i L 0 F 1 d G 9 S Z W 1 v d m V k Q 2 9 s d W 1 u c z E u e 0 F E V 1 J H Q U l O L D I x N z l 9 J n F 1 b 3 Q 7 L C Z x d W 9 0 O 1 N l Y 3 R p b 2 4 x L 0 5 T R F V I X z I w M j F f V G F i L 0 F 1 d G 9 S Z W 1 v d m V k Q 2 9 s d W 1 u c z E u e 0 F E V 1 J H U k 9 X L D I x O D B 9 J n F 1 b 3 Q 7 L C Z x d W 9 0 O 1 N l Y 3 R p b 2 4 x L 0 5 T R F V I X z I w M j F f V G F i L 0 F 1 d G 9 S Z W 1 v d m V k Q 2 9 s d W 1 u c z E u e 0 F E V 1 J Q U k V H L D I x O D F 9 J n F 1 b 3 Q 7 L C Z x d W 9 0 O 1 N l Y 3 R p b 2 4 x L 0 5 T R F V I X z I w M j F f V G F i L 0 F 1 d G 9 S Z W 1 v d m V k Q 2 9 s d W 1 u c z E u e 0 F E V 1 J H T k w y L D I x O D J 9 J n F 1 b 3 Q 7 L C Z x d W 9 0 O 1 N l Y 3 R p b 2 4 x L 0 5 T R F V I X z I w M j F f V G F i L 0 F 1 d G 9 S Z W 1 v d m V k Q 2 9 s d W 1 u c z E u e 0 F E V 1 J M T 1 N F L D I x O D N 9 J n F 1 b 3 Q 7 L C Z x d W 9 0 O 1 N l Y 3 R p b 2 4 x L 0 5 T R F V I X z I w M j F f V G F i L 0 F 1 d G 9 S Z W 1 v d m V k Q 2 9 s d W 1 u c z E u e 0 F E V 1 J E S U V U L D I x O D R 9 J n F 1 b 3 Q 7 L C Z x d W 9 0 O 1 N l Y 3 R p b 2 4 x L 0 5 T R F V I X z I w M j F f V G F i L 0 F 1 d G 9 S Z W 1 v d m V k Q 2 9 s d W 1 u c z E u e 0 F E V 1 J M U 0 w y L D I x O D V 9 J n F 1 b 3 Q 7 L C Z x d W 9 0 O 1 N l Y 3 R p b 2 4 x L 0 5 T R F V I X z I w M j F f V G F i L 0 F 1 d G 9 S Z W 1 v d m V k Q 2 9 s d W 1 u c z E u e 0 F E V 1 J T T E V Q L D I x O D Z 9 J n F 1 b 3 Q 7 L C Z x d W 9 0 O 1 N l Y 3 R p b 2 4 x L 0 5 T R F V I X z I w M j F f V G F i L 0 F 1 d G 9 S Z W 1 v d m V k Q 2 9 s d W 1 u c z E u e 0 F E V 1 J T T U 9 S L D I x O D d 9 J n F 1 b 3 Q 7 L C Z x d W 9 0 O 1 N l Y 3 R p b 2 4 x L 0 5 T R F V I X z I w M j F f V G F i L 0 F 1 d G 9 S Z W 1 v d m V k Q 2 9 s d W 1 u c z E u e 0 F E V 1 J F T l J H L D I x O D h 9 J n F 1 b 3 Q 7 L C Z x d W 9 0 O 1 N l Y 3 R p b 2 4 x L 0 5 T R F V I X z I w M j F f V G F i L 0 F 1 d G 9 S Z W 1 v d m V k Q 2 9 s d W 1 u c z E u e 0 F E V 1 J T T E 9 X L D I x O D l 9 J n F 1 b 3 Q 7 L C Z x d W 9 0 O 1 N l Y 3 R p b 2 4 x L 0 5 T R F V I X z I w M j F f V G F i L 0 F 1 d G 9 S Z W 1 v d m V k Q 2 9 s d W 1 u c z E u e 0 F E V 1 J T T E 5 P L D I x O T B 9 J n F 1 b 3 Q 7 L C Z x d W 9 0 O 1 N l Y 3 R p b 2 4 x L 0 5 T R F V I X z I w M j F f V G F i L 0 F 1 d G 9 S Z W 1 v d m V k Q 2 9 s d W 1 u c z E u e 0 F E V 1 J K S V R U L D I x O T F 9 J n F 1 b 3 Q 7 L C Z x d W 9 0 O 1 N l Y 3 R p b 2 4 x L 0 5 T R F V I X z I w M j F f V G F i L 0 F 1 d G 9 S Z W 1 v d m V k Q 2 9 s d W 1 u c z E u e 0 F E V 1 J K S U 5 P L D I x O T J 9 J n F 1 b 3 Q 7 L C Z x d W 9 0 O 1 N l Y 3 R p b 2 4 x L 0 5 T R F V I X z I w M j F f V G F i L 0 F 1 d G 9 S Z W 1 v d m V k Q 2 9 s d W 1 u c z E u e 0 F E V 1 J U S E 9 U L D I x O T N 9 J n F 1 b 3 Q 7 L C Z x d W 9 0 O 1 N l Y 3 R p b 2 4 x L 0 5 T R F V I X z I w M j F f V G F i L 0 F 1 d G 9 S Z W 1 v d m V k Q 2 9 s d W 1 u c z E u e 0 F E V 1 J D T 0 5 D L D I x O T R 9 J n F 1 b 3 Q 7 L C Z x d W 9 0 O 1 N l Y 3 R p b 2 4 x L 0 5 T R F V I X z I w M j F f V G F i L 0 F 1 d G 9 S Z W 1 v d m V k Q 2 9 s d W 1 u c z E u e 0 F E V 1 J E Q 1 N O L D I x O T V 9 J n F 1 b 3 Q 7 L C Z x d W 9 0 O 1 N l Y 3 R p b 2 4 x L 0 5 T R F V I X z I w M j F f V G F i L 0 F 1 d G 9 S Z W 1 v d m V k Q 2 9 s d W 1 u c z E u e 0 F E V 1 J O T 0 d E L D I x O T Z 9 J n F 1 b 3 Q 7 L C Z x d W 9 0 O 1 N l Y 3 R p b 2 4 x L 0 5 T R F V I X z I w M j F f V G F i L 0 F 1 d G 9 S Z W 1 v d m V k Q 2 9 s d W 1 u c z E u e 0 F E V 1 J X U l R I L D I x O T d 9 J n F 1 b 3 Q 7 L C Z x d W 9 0 O 1 N l Y 3 R p b 2 4 x L 0 5 T R F V I X z I w M j F f V G F i L 0 F 1 d G 9 S Z W 1 v d m V k Q 2 9 s d W 1 u c z E u e 0 F E X 0 1 E R U E x L D I x O T h 9 J n F 1 b 3 Q 7 L C Z x d W 9 0 O 1 N l Y 3 R p b 2 4 x L 0 5 T R F V I X z I w M j F f V G F i L 0 F 1 d G 9 S Z W 1 v d m V k Q 2 9 s d W 1 u c z E u e 0 F E X 0 1 E R U E y L D I x O T l 9 J n F 1 b 3 Q 7 L C Z x d W 9 0 O 1 N l Y 3 R p b 2 4 x L 0 5 T R F V I X z I w M j F f V G F i L 0 F 1 d G 9 S Z W 1 v d m V k Q 2 9 s d W 1 u c z E u e 0 F E X 0 1 E R U E z L D I y M D B 9 J n F 1 b 3 Q 7 L C Z x d W 9 0 O 1 N l Y 3 R p b 2 4 x L 0 5 T R F V I X z I w M j F f V G F i L 0 F 1 d G 9 S Z W 1 v d m V k Q 2 9 s d W 1 u c z E u e 0 F E X 0 1 E R U E 0 L D I y M D F 9 J n F 1 b 3 Q 7 L C Z x d W 9 0 O 1 N l Y 3 R p b 2 4 x L 0 5 T R F V I X z I w M j F f V G F i L 0 F 1 d G 9 S Z W 1 v d m V k Q 2 9 s d W 1 u c z E u e 0 F E X 0 1 E R U E 1 L D I y M D J 9 J n F 1 b 3 Q 7 L C Z x d W 9 0 O 1 N l Y 3 R p b 2 4 x L 0 5 T R F V I X z I w M j F f V G F i L 0 F 1 d G 9 S Z W 1 v d m V k Q 2 9 s d W 1 u c z E u e 0 F E X 0 1 E R U E 2 L D I y M D N 9 J n F 1 b 3 Q 7 L C Z x d W 9 0 O 1 N l Y 3 R p b 2 4 x L 0 5 T R F V I X z I w M j F f V G F i L 0 F 1 d G 9 S Z W 1 v d m V k Q 2 9 s d W 1 u c z E u e 0 F E X 0 1 E R U E 3 L D I y M D R 9 J n F 1 b 3 Q 7 L C Z x d W 9 0 O 1 N l Y 3 R p b 2 4 x L 0 5 T R F V I X z I w M j F f V G F i L 0 F 1 d G 9 S Z W 1 v d m V k Q 2 9 s d W 1 u c z E u e 0 F E X 0 1 E R U E 4 L D I y M D V 9 J n F 1 b 3 Q 7 L C Z x d W 9 0 O 1 N l Y 3 R p b 2 4 x L 0 5 T R F V I X z I w M j F f V G F i L 0 F 1 d G 9 S Z W 1 v d m V k Q 2 9 s d W 1 u c z E u e 0 F E U 0 1 N R E V B L D I y M D Z 9 J n F 1 b 3 Q 7 L C Z x d W 9 0 O 1 N l Y 3 R p b 2 4 x L 0 5 T R F V I X z I w M j F f V G F i L 0 F 1 d G 9 S Z W 1 v d m V k Q 2 9 s d W 1 u c z E u e 0 F E U E J J T l R G L D I y M D d 9 J n F 1 b 3 Q 7 L C Z x d W 9 0 O 1 N l Y 3 R p b 2 4 x L 0 5 T R F V I X z I w M j F f V G F i L 0 F 1 d G 9 S Z W 1 v d m V k Q 2 9 s d W 1 u c z E u e 0 F E U E J E T F l B L D I y M D h 9 J n F 1 b 3 Q 7 L C Z x d W 9 0 O 1 N l Y 3 R p b 2 4 x L 0 5 T R F V I X z I w M j F f V G F i L 0 F 1 d G 9 S Z W 1 v d m V k Q 2 9 s d W 1 u c z E u e 0 F E U E J S T U J S L D I y M D l 9 J n F 1 b 3 Q 7 L C Z x d W 9 0 O 1 N l Y 3 R p b 2 4 x L 0 5 T R F V I X z I w M j F f V G F i L 0 F 1 d G 9 S Z W 1 v d m V k Q 2 9 s d W 1 u c z E u e 0 F E U E J B R 0 U s M j I x M H 0 m c X V v d D s s J n F 1 b 3 Q 7 U 2 V j d G l v b j E v T l N E V U h f M j A y M V 9 U Y W I v Q X V 0 b 1 J l b W 9 2 Z W R D b 2 x 1 b W 5 z M S 5 7 Q U R Q Q k 5 V T S w y M j E x f S Z x d W 9 0 O y w m c X V v d D t T Z W N 0 a W 9 u M S 9 O U 0 R V S F 8 y M D I x X 1 R h Y i 9 B d X R v U m V t b 3 Z l Z E N v b H V t b n M x L n t B R F B C M l d L L D I y M T J 9 J n F 1 b 3 Q 7 L C Z x d W 9 0 O 1 N l Y 3 R p b 2 4 x L 0 5 T R F V I X z I w M j F f V G F i L 0 F 1 d G 9 S Z W 1 v d m V k Q 2 9 s d W 1 u c z E u e 0 F E U F N I T U d U L D I y M T N 9 J n F 1 b 3 Q 7 L C Z x d W 9 0 O 1 N l Y 3 R p b 2 4 x L 0 5 T R F V I X z I w M j F f V G F i L 0 F 1 d G 9 S Z W 1 v d m V k Q 2 9 s d W 1 u c z E u e 0 F E U F N X T 1 J L L D I y M T R 9 J n F 1 b 3 Q 7 L C Z x d W 9 0 O 1 N l Y 3 R p b 2 4 x L 0 5 T R F V I X z I w M j F f V G F i L 0 F 1 d G 9 S Z W 1 v d m V k Q 2 9 s d W 1 u c z E u e 0 F E U F N S R U x T L D I y M T V 9 J n F 1 b 3 Q 7 L C Z x d W 9 0 O 1 N l Y 3 R p b 2 4 x L 0 5 T R F V I X z I w M j F f V G F i L 0 F 1 d G 9 S Z W 1 v d m V k Q 2 9 s d W 1 u c z E u e 0 F E U F N T T 0 M s M j I x N n 0 m c X V v d D s s J n F 1 b 3 Q 7 U 2 V j d G l v b j E v T l N E V U h f M j A y M V 9 U Y W I v Q X V 0 b 1 J l b W 9 2 Z W R D b 2 x 1 b W 5 z M S 5 7 Q U R Q U 0 R B W V M s M j I x N 3 0 m c X V v d D s s J n F 1 b 3 Q 7 U 2 V j d G l v b j E v T l N E V U h f M j A y M V 9 U Y W I v Q X V 0 b 1 J l b W 9 2 Z W R D b 2 x 1 b W 5 z M S 5 7 Q U R T R U V E T 0 M s M j I x O H 0 m c X V v d D s s J n F 1 b 3 Q 7 U 2 V j d G l v b j E v T l N E V U h f M j A y M V 9 U Y W I v Q X V 0 b 1 J l b W 9 2 Z W R D b 2 x 1 b W 5 z M S 5 7 Q U R G Q U 1 E T 0 M s M j I x O X 0 m c X V v d D s s J n F 1 b 3 Q 7 U 2 V j d G l v b j E v T l N E V U h f M j A y M V 9 U Y W I v Q X V 0 b 1 J l b W 9 2 Z W R D b 2 x 1 b W 5 z M S 5 7 Q U R P V E h E T 0 M s M j I y M H 0 m c X V v d D s s J n F 1 b 3 Q 7 U 2 V j d G l v b j E v T l N E V U h f M j A y M V 9 U Y W I v Q X V 0 b 1 J l b W 9 2 Z W R D b 2 x 1 b W 5 z M S 5 7 Q U R Q U 1 l D S C w y M j I x f S Z x d W 9 0 O y w m c X V v d D t T Z W N 0 a W 9 u M S 9 O U 0 R V S F 8 y M D I x X 1 R h Y i 9 B d X R v U m V t b 3 Z l Z E N v b H V t b n M x L n t B R F B T W U 1 E L D I y M j J 9 J n F 1 b 3 Q 7 L C Z x d W 9 0 O 1 N l Y 3 R p b 2 4 x L 0 5 T R F V I X z I w M j F f V G F i L 0 F 1 d G 9 S Z W 1 v d m V k Q 2 9 s d W 1 u c z E u e 0 F E U 0 9 D V 1 J L L D I y M j N 9 J n F 1 b 3 Q 7 L C Z x d W 9 0 O 1 N l Y 3 R p b 2 4 x L 0 5 T R F V I X z I w M j F f V G F i L 0 F 1 d G 9 S Z W 1 v d m V k Q 2 9 s d W 1 u c z E u e 0 F E Q 0 9 V T l M s M j I y N H 0 m c X V v d D s s J n F 1 b 3 Q 7 U 2 V j d G l v b j E v T l N E V U h f M j A y M V 9 U Y W I v Q X V 0 b 1 J l b W 9 2 Z W R D b 2 x 1 b W 5 z M S 5 7 Q U R P V E h N S F A s M j I y N X 0 m c X V v d D s s J n F 1 b 3 Q 7 U 2 V j d G l v b j E v T l N E V U h f M j A y M V 9 U Y W I v Q X V 0 b 1 J l b W 9 2 Z W R D b 2 x 1 b W 5 z M S 5 7 Q U R O V V J T R S w y M j I 2 f S Z x d W 9 0 O y w m c X V v d D t T Z W N 0 a W 9 u M S 9 O U 0 R V S F 8 y M D I x X 1 R h Y i 9 B d X R v U m V t b 3 Z l Z E N v b H V t b n M x L n t B R F J F T E l H L D I y M j d 9 J n F 1 b 3 Q 7 L C Z x d W 9 0 O 1 N l Y 3 R p b 2 4 x L 0 5 T R F V I X z I w M j F f V G F i L 0 F 1 d G 9 S Z W 1 v d m V k Q 2 9 s d W 1 u c z E u e 0 F E S E V S Q k F M L D I y M j h 9 J n F 1 b 3 Q 7 L C Z x d W 9 0 O 1 N l Y 3 R p b 2 4 x L 0 5 T R F V I X z I w M j F f V G F i L 0 F 1 d G 9 S Z W 1 v d m V k Q 2 9 s d W 1 u c z E u e 0 F E T 1 R I S E x Q L D I y M j l 9 J n F 1 b 3 Q 7 L C Z x d W 9 0 O 1 N l Y 3 R p b 2 4 x L 0 5 T R F V I X z I w M j F f V G F i L 0 F 1 d G 9 S Z W 1 v d m V k Q 2 9 s d W 1 u c z E u e 0 F E V E 1 U T k 9 X L D I y M z B 9 J n F 1 b 3 Q 7 L C Z x d W 9 0 O 1 N l Y 3 R p b 2 4 x L 0 5 T R F V I X z I w M j F f V G F i L 0 F 1 d G 9 S Z W 1 v d m V k Q 2 9 s d W 1 u c z E u e 0 F E U l g x M k 1 P L D I y M z F 9 J n F 1 b 3 Q 7 L C Z x d W 9 0 O 1 N l Y 3 R p b 2 4 x L 0 5 T R F V I X z I w M j F f V G F i L 0 F 1 d G 9 S Z W 1 v d m V k Q 2 9 s d W 1 u c z E u e 0 F E U l h O T 1 c s M j I z M n 0 m c X V v d D s s J n F 1 b 3 Q 7 U 2 V j d G l v b j E v T l N E V U h f M j A y M V 9 U Y W I v Q X V 0 b 1 J l b W 9 2 Z W R D b 2 x 1 b W 5 z M S 5 7 Q U R S W E h M U C w y M j M z f S Z x d W 9 0 O y w m c X V v d D t T Z W N 0 a W 9 u M S 9 O U 0 R V S F 8 y M D I x X 1 R h Y i 9 B d X R v U m V t b 3 Z l Z E N v b H V t b n M x L n t B R F R N V E h M U C w y M j M 0 f S Z x d W 9 0 O y w m c X V v d D t T Z W N 0 a W 9 u M S 9 O U 0 R V S F 8 y M D I x X 1 R h Y i 9 B d X R v U m V t b 3 Z l Z E N v b H V t b n M x L n t B T U R F T F Q s M j I z N X 0 m c X V v d D s s J n F 1 b 3 Q 7 U 2 V j d G l v b j E v T l N E V U h f M j A y M V 9 U Y W I v Q X V 0 b 1 J l b W 9 2 Z W R D b 2 x 1 b W 5 z M S 5 7 Q U 1 E R V l S L D I y M z Z 9 J n F 1 b 3 Q 7 L C Z x d W 9 0 O 1 N l Y 3 R p b 2 4 x L 0 5 T R F V I X z I w M j F f V G F i L 0 F 1 d G 9 S Z W 1 v d m V k Q 2 9 s d W 1 u c z E u e 0 F T R F N I T 0 0 y L D I y M z d 9 J n F 1 b 3 Q 7 L C Z x d W 9 0 O 1 N l Y 3 R p b 2 4 x L 0 5 T R F V I X z I w M j F f V G F i L 0 F 1 d G 9 S Z W 1 v d m V k Q 2 9 s d W 1 u c z E u e 0 F T R F N X U k s y L D I y M z h 9 J n F 1 b 3 Q 7 L C Z x d W 9 0 O 1 N l Y 3 R p b 2 4 x L 0 5 T R F V I X z I w M j F f V G F i L 0 F 1 d G 9 S Z W 1 v d m V k Q 2 9 s d W 1 u c z E u e 0 F T R F N S R U w y L D I y M z l 9 J n F 1 b 3 Q 7 L C Z x d W 9 0 O 1 N l Y 3 R p b 2 4 x L 0 5 T R F V I X z I w M j F f V G F i L 0 F 1 d G 9 S Z W 1 v d m V k Q 2 9 s d W 1 u c z E u e 0 F T R F N T T 0 M y L D I y N D B 9 J n F 1 b 3 Q 7 L C Z x d W 9 0 O 1 N l Y 3 R p b 2 4 x L 0 5 T R F V I X z I w M j F f V G F i L 0 F 1 d G 9 S Z W 1 v d m V k Q 2 9 s d W 1 u c z E u e 0 F N R E V J T V A s M j I 0 M X 0 m c X V v d D s s J n F 1 b 3 Q 7 U 2 V j d G l v b j E v T l N E V U h f M j A y M V 9 U Y W I v Q X V 0 b 1 J l b W 9 2 Z W R D b 2 x 1 b W 5 z M S 5 7 S V J B T U R F T F Q s M j I 0 M n 0 m c X V v d D s s J n F 1 b 3 Q 7 U 2 V j d G l v b j E v T l N E V U h f M j A y M V 9 U Y W I v Q X V 0 b 1 J l b W 9 2 Z W R D b 2 x 1 b W 5 z M S 5 7 S U l B T U R F T F Q s M j I 0 M 3 0 m c X V v d D s s J n F 1 b 3 Q 7 U 2 V j d G l v b j E v T l N E V U h f M j A y M V 9 U Y W I v Q X V 0 b 1 J l b W 9 2 Z W R D b 2 x 1 b W 5 z M S 5 7 S V J B T U R F W V I s M j I 0 N H 0 m c X V v d D s s J n F 1 b 3 Q 7 U 2 V j d G l v b j E v T l N E V U h f M j A y M V 9 U Y W I v Q X V 0 b 1 J l b W 9 2 Z W R D b 2 x 1 b W 5 z M S 5 7 S U l B T U R F W V I s M j I 0 N X 0 m c X V v d D s s J n F 1 b 3 Q 7 U 2 V j d G l v b j E v T l N E V U h f M j A y M V 9 U Y W I v Q X V 0 b 1 J l b W 9 2 Z W R D b 2 x 1 b W 5 z M S 5 7 S V J B T U R F S U 1 Q L D I y N D Z 9 J n F 1 b 3 Q 7 L C Z x d W 9 0 O 1 N l Y 3 R p b 2 4 x L 0 5 T R F V I X z I w M j F f V G F i L 0 F 1 d G 9 S Z W 1 v d m V k Q 2 9 s d W 1 u c z E u e 0 l J Q U 1 E R U l N U C w y M j Q 3 f S Z x d W 9 0 O y w m c X V v d D t T Z W N 0 a W 9 u M S 9 O U 0 R V S F 8 y M D I x X 1 R h Y i 9 B d X R v U m V t b 3 Z l Z E N v b H V t b n M x L n t B V F h N R E V Z U i w y M j Q 4 f S Z x d W 9 0 O y w m c X V v d D t T Z W N 0 a W 9 u M S 9 O U 0 R V S F 8 y M D I x X 1 R h Y i 9 B d X R v U m V t b 3 Z l Z E N v b H V t b n M x L n t B U l h N R E V Z U i w y M j Q 5 f S Z x d W 9 0 O y w m c X V v d D t T Z W N 0 a W 9 u M S 9 O U 0 R V S F 8 y M D I x X 1 R h Y i 9 B d X R v U m V t b 3 Z l Z E N v b H V t b n M x L n t B T U R F V F h S W C w y M j U w f S Z x d W 9 0 O y w m c X V v d D t T Z W N 0 a W 9 u M S 9 O U 0 R V S F 8 y M D I x X 1 R h Y i 9 B d X R v U m V t b 3 Z l Z E N v b H V t b n M x L n t B R E 9 D T U R F L D I y N T F 9 J n F 1 b 3 Q 7 L C Z x d W 9 0 O 1 N l Y 3 R p b 2 4 x L 0 5 T R F V I X z I w M j F f V G F i L 0 F 1 d G 9 S Z W 1 v d m V k Q 2 9 s d W 1 u c z E u e 0 F P T U R N R E U s M j I 1 M n 0 m c X V v d D s s J n F 1 b 3 Q 7 U 2 V j d G l v b j E v T l N E V U h f M j A y M V 9 U Y W I v Q X V 0 b 1 J l b W 9 2 Z W R D b 2 x 1 b W 5 z M S 5 7 Q V B T W T F N R E U s M j I 1 M 3 0 m c X V v d D s s J n F 1 b 3 Q 7 U 2 V j d G l v b j E v T l N E V U h f M j A y M V 9 U Y W I v Q X V 0 b 1 J l b W 9 2 Z W R D b 2 x 1 b W 5 z M S 5 7 Q V B T W T J N R E U s M j I 1 N H 0 m c X V v d D s s J n F 1 b 3 Q 7 U 2 V j d G l v b j E v T l N E V U h f M j A y M V 9 U Y W I v Q X V 0 b 1 J l b W 9 2 Z W R D b 2 x 1 b W 5 z M S 5 7 Q V N P Q 0 1 E R S w y M j U 1 f S Z x d W 9 0 O y w m c X V v d D t T Z W N 0 a W 9 u M S 9 O U 0 R V S F 8 y M D I x X 1 R h Y i 9 B d X R v U m V t b 3 Z l Z E N v b H V t b n M x L n t B Q 0 9 V T k 1 E R S w y M j U 2 f S Z x d W 9 0 O y w m c X V v d D t T Z W N 0 a W 9 u M S 9 O U 0 R V S F 8 y M D I x X 1 R h Y i 9 B d X R v U m V t b 3 Z l Z E N v b H V t b n M x L n t B T 0 1 I T U R F L D I y N T d 9 J n F 1 b 3 Q 7 L C Z x d W 9 0 O 1 N l Y 3 R p b 2 4 x L 0 5 T R F V I X z I w M j F f V G F i L 0 F 1 d G 9 S Z W 1 v d m V k Q 2 9 s d W 1 u c z E u e 0 F O V V J T T U R F L D I y N T h 9 J n F 1 b 3 Q 7 L C Z x d W 9 0 O 1 N l Y 3 R p b 2 4 x L 0 5 T R F V I X z I w M j F f V G F i L 0 F 1 d G 9 S Z W 1 v d m V k Q 2 9 s d W 1 u c z E u e 0 F S R U x N R E U s M j I 1 O X 0 m c X V v d D s s J n F 1 b 3 Q 7 U 2 V j d G l v b j E v T l N E V U h f M j A y M V 9 U Y W I v Q X V 0 b 1 J l b W 9 2 Z W R D b 2 x 1 b W 5 z M S 5 7 Q U h C Q 0 h N R E U s M j I 2 M H 0 m c X V v d D s s J n F 1 b 3 Q 7 U 2 V j d G l v b j E v T l N E V U h f M j A y M V 9 U Y W I v Q X V 0 b 1 J l b W 9 2 Z W R D b 2 x 1 b W 5 z M S 5 7 Q U 9 U S E 1 E R S w y M j Y x f S Z x d W 9 0 O y w m c X V v d D t T Z W N 0 a W 9 u M S 9 O U 0 R V S F 8 y M D I x X 1 R h Y i 9 B d X R v U m V t b 3 Z l Z E N v b H V t b n M x L n t B S E x U T U R F L D I y N j J 9 J n F 1 b 3 Q 7 L C Z x d W 9 0 O 1 N l Y 3 R p b 2 4 x L 0 5 T R F V I X z I w M j F f V G F i L 0 F 1 d G 9 S Z W 1 v d m V k Q 2 9 s d W 1 u c z E u e 0 F B T F R N R E U s M j I 2 M 3 0 m c X V v d D s s J n F 1 b 3 Q 7 U 2 V j d G l v b j E v T l N E V U h f M j A y M V 9 U Y W I v Q X V 0 b 1 J l b W 9 2 Z W R D b 2 x 1 b W 5 z M S 5 7 W V V I T 1 N Q W V I s M j I 2 N H 0 m c X V v d D s s J n F 1 b 3 Q 7 U 2 V j d G l v b j E v T l N E V U h f M j A y M V 9 U Y W I v Q X V 0 b 1 J l b W 9 2 Z W R D b 2 x 1 b W 5 z M S 5 7 W V V I T 1 N Q T j I s M j I 2 N X 0 m c X V v d D s s J n F 1 b 3 Q 7 U 2 V j d G l v b j E v T l N E V U h f M j A y M V 9 U Y W I v Q X V 0 b 1 J l b W 9 2 Z W R D b 2 x 1 b W 5 z M S 5 7 W V V I T 0 R F U F I s M j I 2 N n 0 m c X V v d D s s J n F 1 b 3 Q 7 U 2 V j d G l v b j E v T l N E V U h f M j A y M V 9 U Y W I v Q X V 0 b 1 J l b W 9 2 Z W R D b 2 x 1 b W 5 z M S 5 7 W V V I T 0 Z F Q V I s M j I 2 N 3 0 m c X V v d D s s J n F 1 b 3 Q 7 U 2 V j d G l v b j E v T l N E V U h f M j A y M V 9 U Y W I v Q X V 0 b 1 J l b W 9 2 Z W R D b 2 x 1 b W 5 z M S 5 7 W V V I T 0 J L U l U s M j I 2 O H 0 m c X V v d D s s J n F 1 b 3 Q 7 U 2 V j d G l v b j E v T l N E V U h f M j A y M V 9 U Y W I v Q X V 0 b 1 J l b W 9 2 Z W R D b 2 x 1 b W 5 z M S 5 7 W V V I T 0 V B V F A s M j I 2 O X 0 m c X V v d D s s J n F 1 b 3 Q 7 U 2 V j d G l v b j E v T l N E V U h f M j A y M V 9 U Y W I v Q X V 0 b 1 J l b W 9 2 Z W R D b 2 x 1 b W 5 z M S 5 7 W V V I T 0 F O R 1 I s M j I 3 M H 0 m c X V v d D s s J n F 1 b 3 Q 7 U 2 V j d G l v b j E v T l N E V U h f M j A y M V 9 U Y W I v Q X V 0 b 1 J l b W 9 2 Z W R D b 2 x 1 b W 5 z M S 5 7 W V V I T 0 Z J V E U s M j I 3 M X 0 m c X V v d D s s J n F 1 b 3 Q 7 U 2 V j d G l v b j E v T l N E V U h f M j A y M V 9 U Y W I v Q X V 0 b 1 J l b W 9 2 Z W R D b 2 x 1 b W 5 z M S 5 7 W V V I T 0 Z N T F k s M j I 3 M n 0 m c X V v d D s s J n F 1 b 3 Q 7 U 2 V j d G l v b j E v T l N E V U h f M j A y M V 9 U Y W I v Q X V 0 b 1 J l b W 9 2 Z W R D b 2 x 1 b W 5 z M S 5 7 W V V I T 0 Z S T k Q s M j I 3 M 3 0 m c X V v d D s s J n F 1 b 3 Q 7 U 2 V j d G l v b j E v T l N E V U h f M j A y M V 9 U Y W I v Q X V 0 b 1 J l b W 9 2 Z W R D b 2 x 1 b W 5 z M S 5 7 W V V I T 0 9 U U F A s M j I 3 N H 0 m c X V v d D s s J n F 1 b 3 Q 7 U 2 V j d G l v b j E v T l N E V U h f M j A y M V 9 U Y W I v Q X V 0 b 1 J l b W 9 2 Z W R D b 2 x 1 b W 5 z M S 5 7 W V V I T 1 N D S E w s M j I 3 N X 0 m c X V v d D s s J n F 1 b 3 Q 7 U 2 V j d G l v b j E v T l N E V U h f M j A y M V 9 U Y W I v Q X V 0 b 1 J l b W 9 2 Z W R D b 2 x 1 b W 5 z M S 5 7 W V V I T 1 N P U i w y M j c 2 f S Z x d W 9 0 O y w m c X V v d D t T Z W N 0 a W 9 u M S 9 O U 0 R V S F 8 y M D I x X 1 R h Y i 9 B d X R v U m V t b 3 Z l Z E N v b H V t b n M x L n t Z V V J T S U R Z U i w y M j c 3 f S Z x d W 9 0 O y w m c X V v d D t T Z W N 0 a W 9 u M S 9 O U 0 R V S F 8 y M D I x X 1 R h Y i 9 B d X R v U m V t b 3 Z l Z E N v b H V t b n M x L n t Z V V J T S U R O M i w y M j c 4 f S Z x d W 9 0 O y w m c X V v d D t T Z W N 0 a W 9 u M S 9 O U 0 R V S F 8 y M D I x X 1 R h Y i 9 B d X R v U m V t b 3 Z l Z E N v b H V t b n M x L n t Z V V J T R E V Q U i w y M j c 5 f S Z x d W 9 0 O y w m c X V v d D t T Z W N 0 a W 9 u M S 9 O U 0 R V S F 8 y M D I x X 1 R h Y i 9 B d X R v U m V t b 3 Z l Z E N v b H V t b n M x L n t Z V V J T R k V B U i w y M j g w f S Z x d W 9 0 O y w m c X V v d D t T Z W N 0 a W 9 u M S 9 O U 0 R V S F 8 y M D I x X 1 R h Y i 9 B d X R v U m V t b 3 Z l Z E N v b H V t b n M x L n t Z V V J T Q k t S V S w y M j g x f S Z x d W 9 0 O y w m c X V v d D t T Z W N 0 a W 9 u M S 9 O U 0 R V S F 8 y M D I x X 1 R h Y i 9 B d X R v U m V t b 3 Z l Z E N v b H V t b n M x L n t Z V V J T R U F U U C w y M j g y f S Z x d W 9 0 O y w m c X V v d D t T Z W N 0 a W 9 u M S 9 O U 0 R V S F 8 y M D I x X 1 R h Y i 9 B d X R v U m V t b 3 Z l Z E N v b H V t b n M x L n t Z V V J T Q U 5 H U i w y M j g z f S Z x d W 9 0 O y w m c X V v d D t T Z W N 0 a W 9 u M S 9 O U 0 R V S F 8 y M D I x X 1 R h Y i 9 B d X R v U m V t b 3 Z l Z E N v b H V t b n M x L n t Z V V J T R k l U R S w y M j g 0 f S Z x d W 9 0 O y w m c X V v d D t T Z W N 0 a W 9 u M S 9 O U 0 R V S F 8 y M D I x X 1 R h Y i 9 B d X R v U m V t b 3 Z l Z E N v b H V t b n M x L n t Z V V J T R k 1 M W S w y M j g 1 f S Z x d W 9 0 O y w m c X V v d D t T Z W N 0 a W 9 u M S 9 O U 0 R V S F 8 y M D I x X 1 R h Y i 9 B d X R v U m V t b 3 Z l Z E N v b H V t b n M x L n t Z V V J T R l J O R C w y M j g 2 f S Z x d W 9 0 O y w m c X V v d D t T Z W N 0 a W 9 u M S 9 O U 0 R V S F 8 y M D I x X 1 R h Y i 9 B d X R v U m V t b 3 Z l Z E N v b H V t b n M x L n t Z V V J T T 1 R Q U C w y M j g 3 f S Z x d W 9 0 O y w m c X V v d D t T Z W N 0 a W 9 u M S 9 O U 0 R V S F 8 y M D I x X 1 R h Y i 9 B d X R v U m V t b 3 Z l Z E N v b H V t b n M x L n t Z V V J T U 0 N I T C w y M j g 4 f S Z x d W 9 0 O y w m c X V v d D t T Z W N 0 a W 9 u M S 9 O U 0 R V S F 8 y M D I x X 1 R h Y i 9 B d X R v U m V t b 3 Z l Z E N v b H V t b n M x L n t Z V V J T U 0 9 S L D I y O D l 9 J n F 1 b 3 Q 7 L C Z x d W 9 0 O 1 N l Y 3 R p b 2 4 x L 0 5 T R F V I X z I w M j F f V G F i L 0 F 1 d G 9 S Z W 1 v d m V k Q 2 9 s d W 1 u c z E u e 1 l V R k N B U l l S L D I y O T B 9 J n F 1 b 3 Q 7 L C Z x d W 9 0 O 1 N l Y 3 R p b 2 4 x L 0 5 T R F V I X z I w M j F f V G F i L 0 F 1 d G 9 S Z W 1 v d m V k Q 2 9 s d W 1 u c z E u e 1 l V R k N B U k 4 y L D I y O T F 9 J n F 1 b 3 Q 7 L C Z x d W 9 0 O 1 N l Y 3 R p b 2 4 x L 0 5 T R F V I X z I w M j F f V G F i L 0 F 1 d G 9 S Z W 1 v d m V k Q 2 9 s d W 1 u c z E u e 1 l V R k N E R V B S L D I y O T J 9 J n F 1 b 3 Q 7 L C Z x d W 9 0 O 1 N l Y 3 R p b 2 4 x L 0 5 T R F V I X z I w M j F f V G F i L 0 F 1 d G 9 S Z W 1 v d m V k Q 2 9 s d W 1 u c z E u e 1 l V R k N G R U F S L D I y O T N 9 J n F 1 b 3 Q 7 L C Z x d W 9 0 O 1 N l Y 3 R p b 2 4 x L 0 5 T R F V I X z I w M j F f V G F i L 0 F 1 d G 9 S Z W 1 v d m V k Q 2 9 s d W 1 u c z E u e 1 l V R k N C S 1 J V L D I y O T R 9 J n F 1 b 3 Q 7 L C Z x d W 9 0 O 1 N l Y 3 R p b 2 4 x L 0 5 T R F V I X z I w M j F f V G F i L 0 F 1 d G 9 S Z W 1 v d m V k Q 2 9 s d W 1 u c z E u e 1 l V R k N F Q V R Q L D I y O T V 9 J n F 1 b 3 Q 7 L C Z x d W 9 0 O 1 N l Y 3 R p b 2 4 x L 0 5 T R F V I X z I w M j F f V G F i L 0 F 1 d G 9 S Z W 1 v d m V k Q 2 9 s d W 1 u c z E u e 1 l V R k N B T k d S L D I y O T Z 9 J n F 1 b 3 Q 7 L C Z x d W 9 0 O 1 N l Y 3 R p b 2 4 x L 0 5 T R F V I X z I w M j F f V G F i L 0 F 1 d G 9 S Z W 1 v d m V k Q 2 9 s d W 1 u c z E u e 1 l V R k N G S V R F L D I y O T d 9 J n F 1 b 3 Q 7 L C Z x d W 9 0 O 1 N l Y 3 R p b 2 4 x L 0 5 T R F V I X z I w M j F f V G F i L 0 F 1 d G 9 S Z W 1 v d m V k Q 2 9 s d W 1 u c z E u e 1 l V R k N G T U x Z L D I y O T h 9 J n F 1 b 3 Q 7 L C Z x d W 9 0 O 1 N l Y 3 R p b 2 4 x L 0 5 T R F V I X z I w M j F f V G F i L 0 F 1 d G 9 S Z W 1 v d m V k Q 2 9 s d W 1 u c z E u e 1 l V R k N G U k 5 E L D I y O T l 9 J n F 1 b 3 Q 7 L C Z x d W 9 0 O 1 N l Y 3 R p b 2 4 x L 0 5 T R F V I X z I w M j F f V G F i L 0 F 1 d G 9 S Z W 1 v d m V k Q 2 9 s d W 1 u c z E u e 1 l V R k N P V F B Q L D I z M D B 9 J n F 1 b 3 Q 7 L C Z x d W 9 0 O 1 N l Y 3 R p b 2 4 x L 0 5 T R F V I X z I w M j F f V G F i L 0 F 1 d G 9 S Z W 1 v d m V k Q 2 9 s d W 1 u c z E u e 1 l V R k N T Q 0 h M L D I z M D F 9 J n F 1 b 3 Q 7 L C Z x d W 9 0 O 1 N l Y 3 R p b 2 4 x L 0 5 T R F V I X z I w M j F f V G F i L 0 F 1 d G 9 S Z W 1 v d m V k Q 2 9 s d W 1 u c z E u e 1 l V R k N T T 1 I s M j M w M n 0 m c X V v d D s s J n F 1 b 3 Q 7 U 2 V j d G l v b j E v T l N E V U h f M j A y M V 9 U Y W I v Q X V 0 b 1 J l b W 9 2 Z W R D b 2 x 1 b W 5 z M S 5 7 W V V E W V R Y W V I s M j M w M 3 0 m c X V v d D s s J n F 1 b 3 Q 7 U 2 V j d G l v b j E v T l N E V U h f M j A y M V 9 U Y W I v Q X V 0 b 1 J l b W 9 2 Z W R D b 2 x 1 b W 5 z M S 5 7 W V V E W V R Y T j I s M j M w N H 0 m c X V v d D s s J n F 1 b 3 Q 7 U 2 V j d G l v b j E v T l N E V U h f M j A y M V 9 U Y W I v Q X V 0 b 1 J l b W 9 2 Z W R D b 2 x 1 b W 5 z M S 5 7 W V V E W U R F U F I s M j M w N X 0 m c X V v d D s s J n F 1 b 3 Q 7 U 2 V j d G l v b j E v T l N E V U h f M j A y M V 9 U Y W I v Q X V 0 b 1 J l b W 9 2 Z W R D b 2 x 1 b W 5 z M S 5 7 W V V E W U Z F Q V I s M j M w N n 0 m c X V v d D s s J n F 1 b 3 Q 7 U 2 V j d G l v b j E v T l N E V U h f M j A y M V 9 U Y W I v Q X V 0 b 1 J l b W 9 2 Z W R D b 2 x 1 b W 5 z M S 5 7 W V V E W U J L U l U s M j M w N 3 0 m c X V v d D s s J n F 1 b 3 Q 7 U 2 V j d G l v b j E v T l N E V U h f M j A y M V 9 U Y W I v Q X V 0 b 1 J l b W 9 2 Z W R D b 2 x 1 b W 5 z M S 5 7 W V V E W U V B V F A s M j M w O H 0 m c X V v d D s s J n F 1 b 3 Q 7 U 2 V j d G l v b j E v T l N E V U h f M j A y M V 9 U Y W I v Q X V 0 b 1 J l b W 9 2 Z W R D b 2 x 1 b W 5 z M S 5 7 W V V E W U F O R 1 I s M j M w O X 0 m c X V v d D s s J n F 1 b 3 Q 7 U 2 V j d G l v b j E v T l N E V U h f M j A y M V 9 U Y W I v Q X V 0 b 1 J l b W 9 2 Z W R D b 2 x 1 b W 5 z M S 5 7 W V V E W U Z J V E U s M j M x M H 0 m c X V v d D s s J n F 1 b 3 Q 7 U 2 V j d G l v b j E v T l N E V U h f M j A y M V 9 U Y W I v Q X V 0 b 1 J l b W 9 2 Z W R D b 2 x 1 b W 5 z M S 5 7 W V V E W U Z N T F k s M j M x M X 0 m c X V v d D s s J n F 1 b 3 Q 7 U 2 V j d G l v b j E v T l N E V U h f M j A y M V 9 U Y W I v Q X V 0 b 1 J l b W 9 2 Z W R D b 2 x 1 b W 5 z M S 5 7 W V V E W U Z S T k Q s M j M x M n 0 m c X V v d D s s J n F 1 b 3 Q 7 U 2 V j d G l v b j E v T l N E V U h f M j A y M V 9 U Y W I v Q X V 0 b 1 J l b W 9 2 Z W R D b 2 x 1 b W 5 z M S 5 7 W V V E W U 9 U U F A s M j M x M 3 0 m c X V v d D s s J n F 1 b 3 Q 7 U 2 V j d G l v b j E v T l N E V U h f M j A y M V 9 U Y W I v Q X V 0 b 1 J l b W 9 2 Z W R D b 2 x 1 b W 5 z M S 5 7 W V V E W V N D S E w s M j M x N H 0 m c X V v d D s s J n F 1 b 3 Q 7 U 2 V j d G l v b j E v T l N E V U h f M j A y M V 9 U Y W I v Q X V 0 b 1 J l b W 9 2 Z W R D b 2 x 1 b W 5 z M S 5 7 W V V E W V N P U i w y M z E 1 f S Z x d W 9 0 O y w m c X V v d D t T Z W N 0 a W 9 u M S 9 O U 0 R V S F 8 y M D I x X 1 R h Y i 9 B d X R v U m V t b 3 Z l Z E N v b H V t b n M x L n t Z V U 1 I Q 1 J Z U i w y M z E 2 f S Z x d W 9 0 O y w m c X V v d D t T Z W N 0 a W 9 u M S 9 O U 0 R V S F 8 y M D I x X 1 R h Y i 9 B d X R v U m V t b 3 Z l Z E N v b H V t b n M x L n t Z V U 1 I Q 1 J O M i w y M z E 3 f S Z x d W 9 0 O y w m c X V v d D t T Z W N 0 a W 9 u M S 9 O U 0 R V S F 8 y M D I x X 1 R h Y i 9 B d X R v U m V t b 3 Z l Z E N v b H V t b n M x L n t Z V U 1 I R E V Q U i w y M z E 4 f S Z x d W 9 0 O y w m c X V v d D t T Z W N 0 a W 9 u M S 9 O U 0 R V S F 8 y M D I x X 1 R h Y i 9 B d X R v U m V t b 3 Z l Z E N v b H V t b n M x L n t Z V U 1 I R k V B U i w y M z E 5 f S Z x d W 9 0 O y w m c X V v d D t T Z W N 0 a W 9 u M S 9 O U 0 R V S F 8 y M D I x X 1 R h Y i 9 B d X R v U m V t b 3 Z l Z E N v b H V t b n M x L n t Z V U 1 I Q k t S V S w y M z I w f S Z x d W 9 0 O y w m c X V v d D t T Z W N 0 a W 9 u M S 9 O U 0 R V S F 8 y M D I x X 1 R h Y i 9 B d X R v U m V t b 3 Z l Z E N v b H V t b n M x L n t Z V U 1 I R U F U U C w y M z I x f S Z x d W 9 0 O y w m c X V v d D t T Z W N 0 a W 9 u M S 9 O U 0 R V S F 8 y M D I x X 1 R h Y i 9 B d X R v U m V t b 3 Z l Z E N v b H V t b n M x L n t Z V U 1 I Q U 5 H U i w y M z I y f S Z x d W 9 0 O y w m c X V v d D t T Z W N 0 a W 9 u M S 9 O U 0 R V S F 8 y M D I x X 1 R h Y i 9 B d X R v U m V t b 3 Z l Z E N v b H V t b n M x L n t Z V U 1 I R k l U R S w y M z I z f S Z x d W 9 0 O y w m c X V v d D t T Z W N 0 a W 9 u M S 9 O U 0 R V S F 8 y M D I x X 1 R h Y i 9 B d X R v U m V t b 3 Z l Z E N v b H V t b n M x L n t Z V U 1 I R k 1 M W S w y M z I 0 f S Z x d W 9 0 O y w m c X V v d D t T Z W N 0 a W 9 u M S 9 O U 0 R V S F 8 y M D I x X 1 R h Y i 9 B d X R v U m V t b 3 Z l Z E N v b H V t b n M x L n t Z V U 1 I R l J O R C w y M z I 1 f S Z x d W 9 0 O y w m c X V v d D t T Z W N 0 a W 9 u M S 9 O U 0 R V S F 8 y M D I x X 1 R h Y i 9 B d X R v U m V t b 3 Z l Z E N v b H V t b n M x L n t Z V U 1 I T 1 R Q U C w y M z I 2 f S Z x d W 9 0 O y w m c X V v d D t T Z W N 0 a W 9 u M S 9 O U 0 R V S F 8 y M D I x X 1 R h Y i 9 B d X R v U m V t b 3 Z l Z E N v b H V t b n M x L n t Z V U 1 I U 0 N I T C w y M z I 3 f S Z x d W 9 0 O y w m c X V v d D t T Z W N 0 a W 9 u M S 9 O U 0 R V S F 8 y M D I x X 1 R h Y i 9 B d X R v U m V t b 3 Z l Z E N v b H V t b n M x L n t Z V U 1 I U 0 9 S L D I z M j h 9 J n F 1 b 3 Q 7 L C Z x d W 9 0 O 1 N l Y 3 R p b 2 4 x L 0 5 T R F V I X z I w M j F f V G F i L 0 F 1 d G 9 S Z W 1 v d m V k Q 2 9 s d W 1 u c z E u e 1 l V V F B T V F l S L D I z M j l 9 J n F 1 b 3 Q 7 L C Z x d W 9 0 O 1 N l Y 3 R p b 2 4 x L 0 5 T R F V I X z I w M j F f V G F i L 0 F 1 d G 9 S Z W 1 v d m V k Q 2 9 s d W 1 u c z E u e 1 l V V F B T V E 4 y L D I z M z B 9 J n F 1 b 3 Q 7 L C Z x d W 9 0 O 1 N l Y 3 R p b 2 4 x L 0 5 T R F V I X z I w M j F f V G F i L 0 F 1 d G 9 S Z W 1 v d m V k Q 2 9 s d W 1 u c z E u e 1 l V V F B E R V B S L D I z M z F 9 J n F 1 b 3 Q 7 L C Z x d W 9 0 O 1 N l Y 3 R p b 2 4 x L 0 5 T R F V I X z I w M j F f V G F i L 0 F 1 d G 9 S Z W 1 v d m V k Q 2 9 s d W 1 u c z E u e 1 l V V F B G R U F S L D I z M z J 9 J n F 1 b 3 Q 7 L C Z x d W 9 0 O 1 N l Y 3 R p b 2 4 x L 0 5 T R F V I X z I w M j F f V G F i L 0 F 1 d G 9 S Z W 1 v d m V k Q 2 9 s d W 1 u c z E u e 1 l V V F B C S 1 J V L D I z M z N 9 J n F 1 b 3 Q 7 L C Z x d W 9 0 O 1 N l Y 3 R p b 2 4 x L 0 5 T R F V I X z I w M j F f V G F i L 0 F 1 d G 9 S Z W 1 v d m V k Q 2 9 s d W 1 u c z E u e 1 l V V F B F Q V R Q L D I z M z R 9 J n F 1 b 3 Q 7 L C Z x d W 9 0 O 1 N l Y 3 R p b 2 4 x L 0 5 T R F V I X z I w M j F f V G F i L 0 F 1 d G 9 S Z W 1 v d m V k Q 2 9 s d W 1 u c z E u e 1 l V V F B B T k d S L D I z M z V 9 J n F 1 b 3 Q 7 L C Z x d W 9 0 O 1 N l Y 3 R p b 2 4 x L 0 5 T R F V I X z I w M j F f V G F i L 0 F 1 d G 9 S Z W 1 v d m V k Q 2 9 s d W 1 u c z E u e 1 l V V F B G S V R F L D I z M z Z 9 J n F 1 b 3 Q 7 L C Z x d W 9 0 O 1 N l Y 3 R p b 2 4 x L 0 5 T R F V I X z I w M j F f V G F i L 0 F 1 d G 9 S Z W 1 v d m V k Q 2 9 s d W 1 u c z E u e 1 l V V F B G T U x Z L D I z M z d 9 J n F 1 b 3 Q 7 L C Z x d W 9 0 O 1 N l Y 3 R p b 2 4 x L 0 5 T R F V I X z I w M j F f V G F i L 0 F 1 d G 9 S Z W 1 v d m V k Q 2 9 s d W 1 u c z E u e 1 l V V F B G U k 5 E L D I z M z h 9 J n F 1 b 3 Q 7 L C Z x d W 9 0 O 1 N l Y 3 R p b 2 4 x L 0 5 T R F V I X z I w M j F f V G F i L 0 F 1 d G 9 S Z W 1 v d m V k Q 2 9 s d W 1 u c z E u e 1 l V V F B P V F B Q L D I z M z l 9 J n F 1 b 3 Q 7 L C Z x d W 9 0 O 1 N l Y 3 R p b 2 4 x L 0 5 T R F V I X z I w M j F f V G F i L 0 F 1 d G 9 S Z W 1 v d m V k Q 2 9 s d W 1 u c z E u e 1 l V V F B T Q 0 h M L D I z N D B 9 J n F 1 b 3 Q 7 L C Z x d W 9 0 O 1 N l Y 3 R p b 2 4 x L 0 5 T R F V I X z I w M j F f V G F i L 0 F 1 d G 9 S Z W 1 v d m V k Q 2 9 s d W 1 u c z E u e 1 l V V F B T T 1 I s M j M 0 M X 0 m c X V v d D s s J n F 1 b 3 Q 7 U 2 V j d G l v b j E v T l N E V U h f M j A y M V 9 U Y W I v Q X V 0 b 1 J l b W 9 2 Z W R D b 2 x 1 b W 5 z M S 5 7 W V V J S F R Q W V I s M j M 0 M n 0 m c X V v d D s s J n F 1 b 3 Q 7 U 2 V j d G l v b j E v T l N E V U h f M j A y M V 9 U Y W I v Q X V 0 b 1 J l b W 9 2 Z W R D b 2 x 1 b W 5 z M S 5 7 W V V J S F R Q T j I s M j M 0 M 3 0 m c X V v d D s s J n F 1 b 3 Q 7 U 2 V j d G l v b j E v T l N E V U h f M j A y M V 9 U Y W I v Q X V 0 b 1 J l b W 9 2 Z W R D b 2 x 1 b W 5 z M S 5 7 W V V J S E R F U F I s M j M 0 N H 0 m c X V v d D s s J n F 1 b 3 Q 7 U 2 V j d G l v b j E v T l N E V U h f M j A y M V 9 U Y W I v Q X V 0 b 1 J l b W 9 2 Z W R D b 2 x 1 b W 5 z M S 5 7 W V V J S E Z F Q V I s M j M 0 N X 0 m c X V v d D s s J n F 1 b 3 Q 7 U 2 V j d G l v b j E v T l N E V U h f M j A y M V 9 U Y W I v Q X V 0 b 1 J l b W 9 2 Z W R D b 2 x 1 b W 5 z M S 5 7 W V V J S E J L U l U s M j M 0 N n 0 m c X V v d D s s J n F 1 b 3 Q 7 U 2 V j d G l v b j E v T l N E V U h f M j A y M V 9 U Y W I v Q X V 0 b 1 J l b W 9 2 Z W R D b 2 x 1 b W 5 z M S 5 7 W V V J S E V B V F A s M j M 0 N 3 0 m c X V v d D s s J n F 1 b 3 Q 7 U 2 V j d G l v b j E v T l N E V U h f M j A y M V 9 U Y W I v Q X V 0 b 1 J l b W 9 2 Z W R D b 2 x 1 b W 5 z M S 5 7 W V V J S E F O R 1 I s M j M 0 O H 0 m c X V v d D s s J n F 1 b 3 Q 7 U 2 V j d G l v b j E v T l N E V U h f M j A y M V 9 U Y W I v Q X V 0 b 1 J l b W 9 2 Z W R D b 2 x 1 b W 5 z M S 5 7 W V V J S E Z J V E U s M j M 0 O X 0 m c X V v d D s s J n F 1 b 3 Q 7 U 2 V j d G l v b j E v T l N E V U h f M j A y M V 9 U Y W I v Q X V 0 b 1 J l b W 9 2 Z W R D b 2 x 1 b W 5 z M S 5 7 W V V J S E Z N T F k s M j M 1 M H 0 m c X V v d D s s J n F 1 b 3 Q 7 U 2 V j d G l v b j E v T l N E V U h f M j A y M V 9 U Y W I v Q X V 0 b 1 J l b W 9 2 Z W R D b 2 x 1 b W 5 z M S 5 7 W V V J S E Z S T k Q s M j M 1 M X 0 m c X V v d D s s J n F 1 b 3 Q 7 U 2 V j d G l v b j E v T l N E V U h f M j A y M V 9 U Y W I v Q X V 0 b 1 J l b W 9 2 Z W R D b 2 x 1 b W 5 z M S 5 7 W V V J S E 9 U U F A s M j M 1 M n 0 m c X V v d D s s J n F 1 b 3 Q 7 U 2 V j d G l v b j E v T l N E V U h f M j A y M V 9 U Y W I v Q X V 0 b 1 J l b W 9 2 Z W R D b 2 x 1 b W 5 z M S 5 7 W V V J S F N D S E w s M j M 1 M 3 0 m c X V v d D s s J n F 1 b 3 Q 7 U 2 V j d G l v b j E v T l N E V U h f M j A y M V 9 U Y W I v Q X V 0 b 1 J l b W 9 2 Z W R D b 2 x 1 b W 5 z M S 5 7 W V V J S F N P U i w y M z U 0 f S Z x d W 9 0 O y w m c X V v d D t T Z W N 0 a W 9 u M S 9 O U 0 R V S F 8 y M D I x X 1 R h Y i 9 B d X R v U m V t b 3 Z l Z E N v b H V t b n M x L n t Z V U Z E T 0 N Z U i w y M z U 1 f S Z x d W 9 0 O y w m c X V v d D t T Z W N 0 a W 9 u M S 9 O U 0 R V S F 8 y M D I x X 1 R h Y i 9 B d X R v U m V t b 3 Z l Z E N v b H V t b n M x L n t Z V U Z E T 0 N O M i w y M z U 2 f S Z x d W 9 0 O y w m c X V v d D t T Z W N 0 a W 9 u M S 9 O U 0 R V S F 8 y M D I x X 1 R h Y i 9 B d X R v U m V t b 3 Z l Z E N v b H V t b n M x L n t Z V U Z E R E V Q U i w y M z U 3 f S Z x d W 9 0 O y w m c X V v d D t T Z W N 0 a W 9 u M S 9 O U 0 R V S F 8 y M D I x X 1 R h Y i 9 B d X R v U m V t b 3 Z l Z E N v b H V t b n M x L n t Z V U Z E R k V B U i w y M z U 4 f S Z x d W 9 0 O y w m c X V v d D t T Z W N 0 a W 9 u M S 9 O U 0 R V S F 8 y M D I x X 1 R h Y i 9 B d X R v U m V t b 3 Z l Z E N v b H V t b n M x L n t Z V U Z E Q k t S V S w y M z U 5 f S Z x d W 9 0 O y w m c X V v d D t T Z W N 0 a W 9 u M S 9 O U 0 R V S F 8 y M D I x X 1 R h Y i 9 B d X R v U m V t b 3 Z l Z E N v b H V t b n M x L n t Z V U Z E R U F U U C w y M z Y w f S Z x d W 9 0 O y w m c X V v d D t T Z W N 0 a W 9 u M S 9 O U 0 R V S F 8 y M D I x X 1 R h Y i 9 B d X R v U m V t b 3 Z l Z E N v b H V t b n M x L n t Z V U Z E Q U 5 H U i w y M z Y x f S Z x d W 9 0 O y w m c X V v d D t T Z W N 0 a W 9 u M S 9 O U 0 R V S F 8 y M D I x X 1 R h Y i 9 B d X R v U m V t b 3 Z l Z E N v b H V t b n M x L n t Z V U Z E R k l U R S w y M z Y y f S Z x d W 9 0 O y w m c X V v d D t T Z W N 0 a W 9 u M S 9 O U 0 R V S F 8 y M D I x X 1 R h Y i 9 B d X R v U m V t b 3 Z l Z E N v b H V t b n M x L n t Z V U Z E R k 1 M W S w y M z Y z f S Z x d W 9 0 O y w m c X V v d D t T Z W N 0 a W 9 u M S 9 O U 0 R V S F 8 y M D I x X 1 R h Y i 9 B d X R v U m V t b 3 Z l Z E N v b H V t b n M x L n t Z V U Z E R l J O R C w y M z Y 0 f S Z x d W 9 0 O y w m c X V v d D t T Z W N 0 a W 9 u M S 9 O U 0 R V S F 8 y M D I x X 1 R h Y i 9 B d X R v U m V t b 3 Z l Z E N v b H V t b n M x L n t Z V U Z E T 1 R Q U C w y M z Y 1 f S Z x d W 9 0 O y w m c X V v d D t T Z W N 0 a W 9 u M S 9 O U 0 R V S F 8 y M D I x X 1 R h Y i 9 B d X R v U m V t b 3 Z l Z E N v b H V t b n M x L n t Z V U Z E U 0 N I T C w y M z Y 2 f S Z x d W 9 0 O y w m c X V v d D t T Z W N 0 a W 9 u M S 9 O U 0 R V S F 8 y M D I x X 1 R h Y i 9 B d X R v U m V t b 3 Z l Z E N v b H V t b n M x L n t Z V U Z E U 0 9 S L D I z N j d 9 J n F 1 b 3 Q 7 L C Z x d W 9 0 O 1 N l Y 3 R p b 2 4 x L 0 5 T R F V I X z I w M j F f V G F i L 0 F 1 d G 9 S Z W 1 v d m V k Q 2 9 s d W 1 u c z E u e 1 l V U 1 d T Q 1 l S L D I z N j h 9 J n F 1 b 3 Q 7 L C Z x d W 9 0 O 1 N l Y 3 R p b 2 4 x L 0 5 T R F V I X z I w M j F f V G F i L 0 F 1 d G 9 S Z W 1 v d m V k Q 2 9 s d W 1 u c z E u e 1 l V U 1 d E R V B S L D I z N j l 9 J n F 1 b 3 Q 7 L C Z x d W 9 0 O 1 N l Y 3 R p b 2 4 x L 0 5 T R F V I X z I w M j F f V G F i L 0 F 1 d G 9 S Z W 1 v d m V k Q 2 9 s d W 1 u c z E u e 1 l V U 1 d G R U F S L D I z N z B 9 J n F 1 b 3 Q 7 L C Z x d W 9 0 O 1 N l Y 3 R p b 2 4 x L 0 5 T R F V I X z I w M j F f V G F i L 0 F 1 d G 9 S Z W 1 v d m V k Q 2 9 s d W 1 u c z E u e 1 l V U 1 d C S 1 J V L D I z N z F 9 J n F 1 b 3 Q 7 L C Z x d W 9 0 O 1 N l Y 3 R p b 2 4 x L 0 5 T R F V I X z I w M j F f V G F i L 0 F 1 d G 9 S Z W 1 v d m V k Q 2 9 s d W 1 u c z E u e 1 l V U 1 d F Q V R Q L D I z N z J 9 J n F 1 b 3 Q 7 L C Z x d W 9 0 O 1 N l Y 3 R p b 2 4 x L 0 5 T R F V I X z I w M j F f V G F i L 0 F 1 d G 9 S Z W 1 v d m V k Q 2 9 s d W 1 u c z E u e 1 l V U 1 d B T k d S L D I z N z N 9 J n F 1 b 3 Q 7 L C Z x d W 9 0 O 1 N l Y 3 R p b 2 4 x L 0 5 T R F V I X z I w M j F f V G F i L 0 F 1 d G 9 S Z W 1 v d m V k Q 2 9 s d W 1 u c z E u e 1 l V U 1 d G S V R F L D I z N z R 9 J n F 1 b 3 Q 7 L C Z x d W 9 0 O 1 N l Y 3 R p b 2 4 x L 0 5 T R F V I X z I w M j F f V G F i L 0 F 1 d G 9 S Z W 1 v d m V k Q 2 9 s d W 1 u c z E u e 1 l V U 1 d G T U x Z L D I z N z V 9 J n F 1 b 3 Q 7 L C Z x d W 9 0 O 1 N l Y 3 R p b 2 4 x L 0 5 T R F V I X z I w M j F f V G F i L 0 F 1 d G 9 S Z W 1 v d m V k Q 2 9 s d W 1 u c z E u e 1 l V U 1 d G U k 5 E L D I z N z Z 9 J n F 1 b 3 Q 7 L C Z x d W 9 0 O 1 N l Y 3 R p b 2 4 x L 0 5 T R F V I X z I w M j F f V G F i L 0 F 1 d G 9 S Z W 1 v d m V k Q 2 9 s d W 1 u c z E u e 1 l V U 1 d P V F B Q L D I z N z d 9 J n F 1 b 3 Q 7 L C Z x d W 9 0 O 1 N l Y 3 R p b 2 4 x L 0 5 T R F V I X z I w M j F f V G F i L 0 F 1 d G 9 S Z W 1 v d m V k Q 2 9 s d W 1 u c z E u e 1 l V U 1 d T Q 0 h M L D I z N z h 9 J n F 1 b 3 Q 7 L C Z x d W 9 0 O 1 N l Y 3 R p b 2 4 x L 0 5 T R F V I X z I w M j F f V G F i L 0 F 1 d G 9 S Z W 1 v d m V k Q 2 9 s d W 1 u c z E u e 1 l V U 1 d T T 1 I s M j M 3 O X 0 m c X V v d D s s J n F 1 b 3 Q 7 U 2 V j d G l v b j E v T l N E V U h f M j A y M V 9 U Y W I v Q X V 0 b 1 J l b W 9 2 Z W R D b 2 x 1 b W 5 z M S 5 7 W V V T Q 0 V N W V I s M j M 4 M H 0 m c X V v d D s s J n F 1 b 3 Q 7 U 2 V j d G l v b j E v T l N E V U h f M j A y M V 9 U Y W I v Q X V 0 b 1 J l b W 9 2 Z W R D b 2 x 1 b W 5 z M S 5 7 W V V T Q 1 B H W V I s M j M 4 M X 0 m c X V v d D s s J n F 1 b 3 Q 7 U 2 V j d G l v b j E v T l N E V U h f M j A y M V 9 U Y W I v Q X V 0 b 1 J l b W 9 2 Z W R D b 2 x 1 b W 5 z M S 5 7 W V V K V k R U T 0 4 s M j M 4 M n 0 m c X V v d D s s J n F 1 b 3 Q 7 U 2 V j d G l v b j E v T l N E V U h f M j A y M V 9 U Y W I v Q X V 0 b 1 J l b W 9 2 Z W R D b 2 x 1 b W 5 z M S 5 7 W V V K V k R U T j I s M j M 4 M 3 0 m c X V v d D s s J n F 1 b 3 Q 7 U 2 V j d G l v b j E v T l N E V U h f M j A y M V 9 U Y W I v Q X V 0 b 1 J l b W 9 2 Z W R D b 2 x 1 b W 5 z M S 5 7 W V V K V k R U W V I s M j M 4 N H 0 m c X V v d D s s J n F 1 b 3 Q 7 U 2 V j d G l v b j E v T l N E V U h f M j A y M V 9 U Y W I v Q X V 0 b 1 J l b W 9 2 Z W R D b 2 x 1 b W 5 z M S 5 7 W V V N S F R F T F l S L D I z O D V 9 J n F 1 b 3 Q 7 L C Z x d W 9 0 O 1 N l Y 3 R p b 2 4 x L 0 5 T R F V I X z I w M j F f V G F i L 0 F 1 d G 9 S Z W 1 v d m V k Q 2 9 s d W 1 u c z E u e 1 l V U 1 V J V E h L L D I z O D Z 9 J n F 1 b 3 Q 7 L C Z x d W 9 0 O 1 N l Y 3 R p b 2 4 x L 0 5 T R F V I X z I w M j F f V G F i L 0 F 1 d G 9 S Z W 1 v d m V k Q 2 9 s d W 1 u c z E u e 1 l V Q 0 9 T V U l U S E s s M j M 4 N 3 0 m c X V v d D s s J n F 1 b 3 Q 7 U 2 V j d G l v b j E v T l N E V U h f M j A y M V 9 U Y W I v Q X V 0 b 1 J l b W 9 2 Z W R D b 2 x 1 b W 5 z M S 5 7 W V V T V U l Q T E 4 s M j M 4 O H 0 m c X V v d D s s J n F 1 b 3 Q 7 U 2 V j d G l v b j E v T l N E V U h f M j A y M V 9 U Y W I v Q X V 0 b 1 J l b W 9 2 Z W R D b 2 x 1 b W 5 z M S 5 7 W V V D T 1 N V S V B M T i w y M z g 5 f S Z x d W 9 0 O y w m c X V v d D t T Z W N 0 a W 9 u M S 9 O U 0 R V S F 8 y M D I x X 1 R h Y i 9 B d X R v U m V t b 3 Z l Z E N v b H V t b n M x L n t Z S E 9 T U C w y M z k w f S Z x d W 9 0 O y w m c X V v d D t T Z W N 0 a W 9 u M S 9 O U 0 R V S F 8 y M D I x X 1 R h Y i 9 B d X R v U m V t b 3 Z l Z E N v b H V t b n M x L n t Z U k V T S U Q s M j M 5 M X 0 m c X V v d D s s J n F 1 b 3 Q 7 U 2 V j d G l v b j E v T l N E V U h f M j A y M V 9 U Y W I v Q X V 0 b 1 J l b W 9 2 Z W R D b 2 x 1 b W 5 z M S 5 7 W U Z P U 1 Q s M j M 5 M n 0 m c X V v d D s s J n F 1 b 3 Q 7 U 2 V j d G l v b j E v T l N E V U h f M j A y M V 9 U Y W I v Q X V 0 b 1 J l b W 9 2 Z W R D b 2 x 1 b W 5 z M S 5 7 W U R B W V R S V C w y M z k z f S Z x d W 9 0 O y w m c X V v d D t T Z W N 0 a W 9 u M S 9 O U 0 R V S F 8 y M D I x X 1 R h Y i 9 B d X R v U m V t b 3 Z l Z E N v b H V t b n M x L n t Z Q 0 x J T i w y M z k 0 f S Z x d W 9 0 O y w m c X V v d D t T Z W N 0 a W 9 u M S 9 O U 0 R V S F 8 y M D I x X 1 R h Y i 9 B d X R v U m V t b 3 Z l Z E N v b H V t b n M x L n t Z V E h F U i w y M z k 1 f S Z x d W 9 0 O y w m c X V v d D t T Z W N 0 a W 9 u M S 9 O U 0 R V S F 8 y M D I x X 1 R h Y i 9 B d X R v U m V t b 3 Z l Z E N v b H V t b n M x L n t Z S E 9 N R S w y M z k 2 f S Z x d W 9 0 O y w m c X V v d D t T Z W N 0 a W 9 u M S 9 O U 0 R V S F 8 y M D I x X 1 R h Y i 9 B d X R v U m V t b 3 Z l Z E N v b H V t b n M x L n t Z U E V E L D I z O T d 9 J n F 1 b 3 Q 7 L C Z x d W 9 0 O 1 N l Y 3 R p b 2 4 x L 0 5 T R F V I X z I w M j F f V G F i L 0 F 1 d G 9 S Z W 1 v d m V k Q 2 9 s d W 1 u c z E u e 1 l T U E V D L D I z O T h 9 J n F 1 b 3 Q 7 L C Z x d W 9 0 O 1 N l Y 3 R p b 2 4 x L 0 5 T R F V I X z I w M j F f V G F i L 0 F 1 d G 9 S Z W 1 v d m V k Q 2 9 s d W 1 u c z E u e 1 l T S F N X L D I z O T l 9 J n F 1 b 3 Q 7 L C Z x d W 9 0 O 1 N l Y 3 R p b 2 4 x L 0 5 T R F V I X z I w M j F f V G F i L 0 F 1 d G 9 S Z W 1 v d m V k Q 2 9 s d W 1 u c z E u e 1 l K Q U l M L D I 0 M D B 9 J n F 1 b 3 Q 7 L C Z x d W 9 0 O 1 N l Y 3 R p b 2 4 x L 0 5 T R F V I X z I w M j F f V G F i L 0 F 1 d G 9 S Z W 1 v d m V k Q 2 9 s d W 1 u c z E u e 0 F O W U 1 I S U 4 y L D I 0 M D F 9 J n F 1 b 3 Q 7 L C Z x d W 9 0 O 1 N l Y 3 R p b 2 4 x L 0 5 T R F V I X z I w M j F f V G F i L 0 F 1 d G 9 S Z W 1 v d m V k Q 2 9 s d W 1 u c z E u e 0 F O W U 1 I T 1 V U L D I 0 M D J 9 J n F 1 b 3 Q 7 L C Z x d W 9 0 O 1 N l Y 3 R p b 2 4 x L 0 5 T R F V I X z I w M j F f V G F i L 0 F 1 d G 9 S Z W 1 v d m V k Q 2 9 s d W 1 u c z E u e 0 F O W V N N S D I s M j Q w M 3 0 m c X V v d D s s J n F 1 b 3 Q 7 U 2 V j d G l v b j E v T l N E V U h f M j A y M V 9 U Y W I v Q X V 0 b 1 J l b W 9 2 Z W R D b 2 x 1 b W 5 z M S 5 7 Q U 5 Z T l N N S C w y N D A 0 f S Z x d W 9 0 O y w m c X V v d D t T Z W N 0 a W 9 u M S 9 O U 0 R V S F 8 y M D I x X 1 R h Y i 9 B d X R v U m V t b 3 Z l Z E N v b H V t b n M x L n t B T l l N S E V E M i w y N D A 1 f S Z x d W 9 0 O y w m c X V v d D t T Z W N 0 a W 9 u M S 9 O U 0 R V S F 8 y M D I x X 1 R h Y i 9 B d X R v U m V t b 3 Z l Z E N v b H V t b n M x L n t B T l l T R U R N R i w y N D A 2 f S Z x d W 9 0 O y w m c X V v d D t T Z W N 0 a W 9 u M S 9 O U 0 R V S F 8 y M D I x X 1 R h Y i 9 B d X R v U m V t b 3 Z l Z E N v b H V t b n M x L n t B T l l T Q U 5 T T U g s M j Q w N 3 0 m c X V v d D s s J n F 1 b 3 Q 7 U 2 V j d G l v b j E v T l N E V U h f M j A y M V 9 U Y W I v Q X V 0 b 1 J l b W 9 2 Z W R D b 2 x 1 b W 5 z M S 5 7 W V V N S F R F T F l S M i w y N D A 4 f S Z x d W 9 0 O y w m c X V v d D t T Z W N 0 a W 9 u M S 9 O U 0 R V S F 8 y M D I x X 1 R h Y i 9 B d X R v U m V t b 3 Z l Z E N v b H V t b n M x L n t B T l l N S E 9 W U i w y N D A 5 f S Z x d W 9 0 O y w m c X V v d D t T Z W N 0 a W 9 u M S 9 O U 0 R V S F 8 y M D I x X 1 R h Y i 9 B d X R v U m V t b 3 Z l Z E N v b H V t b n M x L n t I T 1 N Q V l N U L D I 0 M T B 9 J n F 1 b 3 Q 7 L C Z x d W 9 0 O 1 N l Y 3 R p b 2 4 x L 0 5 T R F V I X z I w M j F f V G F i L 0 F 1 d G 9 S Z W 1 v d m V k Q 2 9 s d W 1 u c z E u e 1 J F U 0 l E V l N U L D I 0 M T F 9 J n F 1 b 3 Q 7 L C Z x d W 9 0 O 1 N l Y 3 R p b 2 4 x L 0 5 T R F V I X z I w M j F f V G F i L 0 F 1 d G 9 S Z W 1 v d m V k Q 2 9 s d W 1 u c z E u e 0 Z P U 1 R W U 1 Q s M j Q x M n 0 m c X V v d D s s J n F 1 b 3 Q 7 U 2 V j d G l v b j E v T l N E V U h f M j A y M V 9 U Y W I v Q X V 0 b 1 J l b W 9 2 Z W R D b 2 x 1 b W 5 z M S 5 7 R F l U W F Z T V C w y N D E z f S Z x d W 9 0 O y w m c X V v d D t T Z W N 0 a W 9 u M S 9 O U 0 R V S F 8 y M D I x X 1 R h Y i 9 B d X R v U m V t b 3 Z l Z E N v b H V t b n M x L n t D T E l O V l N U L D I 0 M T R 9 J n F 1 b 3 Q 7 L C Z x d W 9 0 O 1 N l Y 3 R p b 2 4 x L 0 5 T R F V I X z I w M j F f V G F i L 0 F 1 d G 9 S Z W 1 v d m V k Q 2 9 s d W 1 u c z E u e 1 R I R V J W U 1 Q s M j Q x N X 0 m c X V v d D s s J n F 1 b 3 Q 7 U 2 V j d G l v b j E v T l N E V U h f M j A y M V 9 U Y W I v Q X V 0 b 1 J l b W 9 2 Z W R D b 2 x 1 b W 5 z M S 5 7 S E 9 N R V Z T V C w y N D E 2 f S Z x d W 9 0 O y w m c X V v d D t T Z W N 0 a W 9 u M S 9 O U 0 R V S F 8 y M D I x X 1 R h Y i 9 B d X R v U m V t b 3 Z l Z E N v b H V t b n M x L n t T U E l O V l N U M i w y N D E 3 f S Z x d W 9 0 O y w m c X V v d D t T Z W N 0 a W 9 u M S 9 O U 0 R V S F 8 y M D I x X 1 R h Y i 9 B d X R v U m V t b 3 Z l Z E N v b H V t b n M x L n t T U E 9 V V F Z T V C w y N D E 4 f S Z x d W 9 0 O y w m c X V v d D t T Z W N 0 a W 9 u M S 9 O U 0 R V S F 8 y M D I x X 1 R h Y i 9 B d X R v U m V t b 3 Z l Z E N v b H V t b n M x L n t T T U h W U 1 Q y L D I 0 M T l 9 J n F 1 b 3 Q 7 L C Z x d W 9 0 O 1 N l Y 3 R p b 2 4 x L 0 5 T R F V I X z I w M j F f V G F i L 0 F 1 d G 9 S Z W 1 v d m V k Q 2 9 s d W 1 u c z E u e 1 N J T U h E U F I y L D I 0 M j B 9 J n F 1 b 3 Q 7 L C Z x d W 9 0 O 1 N l Y 3 R p b 2 4 x L 0 5 T R F V I X z I w M j F f V G F i L 0 F 1 d G 9 S Z W 1 v d m V k Q 2 9 s d W 1 u c z E u e 1 N J T U h G R U E y L D I 0 M j F 9 J n F 1 b 3 Q 7 L C Z x d W 9 0 O 1 N l Y 3 R p b 2 4 x L 0 5 T R F V I X z I w M j F f V G F i L 0 F 1 d G 9 S Z W 1 v d m V k Q 2 9 s d W 1 u c z E u e 1 N J T U h C U k s y L D I 0 M j J 9 J n F 1 b 3 Q 7 L C Z x d W 9 0 O 1 N l Y 3 R p b 2 4 x L 0 5 T R F V I X z I w M j F f V G F i L 0 F 1 d G 9 S Z W 1 v d m V k Q 2 9 s d W 1 u c z E u e 1 N J T U h F Q V Q y L D I 0 M j N 9 J n F 1 b 3 Q 7 L C Z x d W 9 0 O 1 N l Y 3 R p b 2 4 x L 0 5 T R F V I X z I w M j F f V G F i L 0 F 1 d G 9 S Z W 1 v d m V k Q 2 9 s d W 1 u c z E u e 1 N J T U h B T k c y L D I 0 M j R 9 J n F 1 b 3 Q 7 L C Z x d W 9 0 O 1 N l Y 3 R p b 2 4 x L 0 5 T R F V I X z I w M j F f V G F i L 0 F 1 d G 9 S Z W 1 v d m V k Q 2 9 s d W 1 u c z E u e 1 N J T U h G S V Q y L D I 0 M j V 9 J n F 1 b 3 Q 7 L C Z x d W 9 0 O 1 N l Y 3 R p b 2 4 x L 0 5 T R F V I X z I w M j F f V G F i L 0 F 1 d G 9 S Z W 1 v d m V k Q 2 9 s d W 1 u c z E u e 1 N J T U h G T U w y L D I 0 M j Z 9 J n F 1 b 3 Q 7 L C Z x d W 9 0 O 1 N l Y 3 R p b 2 4 x L 0 5 T R F V I X z I w M j F f V G F i L 0 F 1 d G 9 S Z W 1 v d m V k Q 2 9 s d W 1 u c z E u e 1 N J T U h G U k Q y L D I 0 M j d 9 J n F 1 b 3 Q 7 L C Z x d W 9 0 O 1 N l Y 3 R p b 2 4 x L 0 5 T R F V I X z I w M j F f V G F i L 0 F 1 d G 9 S Z W 1 v d m V k Q 2 9 s d W 1 u c z E u e 1 N J T U h P V F A y L D I 0 M j h 9 J n F 1 b 3 Q 7 L C Z x d W 9 0 O 1 N l Y 3 R p b 2 4 x L 0 5 T R F V I X z I w M j F f V G F i L 0 F 1 d G 9 S Z W 1 v d m V k Q 2 9 s d W 1 u c z E u e 1 N J T U h T Q 0 g y L D I 0 M j l 9 J n F 1 b 3 Q 7 L C Z x d W 9 0 O 1 N l Y 3 R p b 2 4 x L 0 5 T R F V I X z I w M j F f V G F i L 0 F 1 d G 9 S Z W 1 v d m V k Q 2 9 s d W 1 u c z E u e 1 N J T U h N R U 4 y L D I 0 M z B 9 J n F 1 b 3 Q 7 L C Z x d W 9 0 O 1 N l Y 3 R p b 2 4 x L 0 5 T R F V I X z I w M j F f V G F i L 0 F 1 d G 9 S Z W 1 v d m V k Q 2 9 s d W 1 u c z E u e 1 N J T U h P V E g z L D I 0 M z F 9 J n F 1 b 3 Q 7 L C Z x d W 9 0 O 1 N l Y 3 R p b 2 4 x L 0 5 T R F V I X z I w M j F f V G F i L 0 F 1 d G 9 S Z W 1 v d m V k Q 2 9 s d W 1 u c z E u e 1 N P T U h E U F I s M j Q z M n 0 m c X V v d D s s J n F 1 b 3 Q 7 U 2 V j d G l v b j E v T l N E V U h f M j A y M V 9 U Y W I v Q X V 0 b 1 J l b W 9 2 Z W R D b 2 x 1 b W 5 z M S 5 7 U 0 9 N S E Z F Q S w y N D M z f S Z x d W 9 0 O y w m c X V v d D t T Z W N 0 a W 9 u M S 9 O U 0 R V S F 8 y M D I x X 1 R h Y i 9 B d X R v U m V t b 3 Z l Z E N v b H V t b n M x L n t T T 0 1 I Q l J L L D I 0 M z R 9 J n F 1 b 3 Q 7 L C Z x d W 9 0 O 1 N l Y 3 R p b 2 4 x L 0 5 T R F V I X z I w M j F f V G F i L 0 F 1 d G 9 S Z W 1 v d m V k Q 2 9 s d W 1 u c z E u e 1 N P T U h F Q V Q s M j Q z N X 0 m c X V v d D s s J n F 1 b 3 Q 7 U 2 V j d G l v b j E v T l N E V U h f M j A y M V 9 U Y W I v Q X V 0 b 1 J l b W 9 2 Z W R D b 2 x 1 b W 5 z M S 5 7 U 0 9 N S E F O R 1 I s M j Q z N n 0 m c X V v d D s s J n F 1 b 3 Q 7 U 2 V j d G l v b j E v T l N E V U h f M j A y M V 9 U Y W I v Q X V 0 b 1 J l b W 9 2 Z W R D b 2 x 1 b W 5 z M S 5 7 U 0 9 N S E Z J V E U s M j Q z N 3 0 m c X V v d D s s J n F 1 b 3 Q 7 U 2 V j d G l v b j E v T l N E V U h f M j A y M V 9 U Y W I v Q X V 0 b 1 J l b W 9 2 Z W R D b 2 x 1 b W 5 z M S 5 7 U 0 9 N S E Z N T F k s M j Q z O H 0 m c X V v d D s s J n F 1 b 3 Q 7 U 2 V j d G l v b j E v T l N E V U h f M j A y M V 9 U Y W I v Q X V 0 b 1 J l b W 9 2 Z W R D b 2 x 1 b W 5 z M S 5 7 U 0 9 N S E Z S T k Q s M j Q z O X 0 m c X V v d D s s J n F 1 b 3 Q 7 U 2 V j d G l v b j E v T l N E V U h f M j A y M V 9 U Y W I v Q X V 0 b 1 J l b W 9 2 Z W R D b 2 x 1 b W 5 z M S 5 7 U 0 9 N S E 9 U U F A s M j Q 0 M H 0 m c X V v d D s s J n F 1 b 3 Q 7 U 2 V j d G l v b j E v T l N E V U h f M j A y M V 9 U Y W I v Q X V 0 b 1 J l b W 9 2 Z W R D b 2 x 1 b W 5 z M S 5 7 U 0 9 N S F N D S E w s M j Q 0 M X 0 m c X V v d D s s J n F 1 b 3 Q 7 U 2 V j d G l v b j E v T l N E V U h f M j A y M V 9 U Y W I v Q X V 0 b 1 J l b W 9 2 Z W R D b 2 x 1 b W 5 z M S 5 7 U 0 9 N S E 1 F T k Q s M j Q 0 M n 0 m c X V v d D s s J n F 1 b 3 Q 7 U 2 V j d G l v b j E v T l N E V U h f M j A y M V 9 U Y W I v Q X V 0 b 1 J l b W 9 2 Z W R D b 2 x 1 b W 5 z M S 5 7 U 0 9 N S E 9 U S D I s M j Q 0 M 3 0 m c X V v d D s s J n F 1 b 3 Q 7 U 2 V j d G l v b j E v T l N E V U h f M j A y M V 9 U Y W I v Q X V 0 b 1 J l b W 9 2 Z W R D b 2 x 1 b W 5 z M S 5 7 U 0 1 I R F B S M i w y N D Q 0 f S Z x d W 9 0 O y w m c X V v d D t T Z W N 0 a W 9 u M S 9 O U 0 R V S F 8 y M D I x X 1 R h Y i 9 B d X R v U m V t b 3 Z l Z E N v b H V t b n M x L n t T T U h G R U E y L D I 0 N D V 9 J n F 1 b 3 Q 7 L C Z x d W 9 0 O 1 N l Y 3 R p b 2 4 x L 0 5 T R F V I X z I w M j F f V G F i L 0 F 1 d G 9 S Z W 1 v d m V k Q 2 9 s d W 1 u c z E u e 1 N N S E J S S z I s M j Q 0 N n 0 m c X V v d D s s J n F 1 b 3 Q 7 U 2 V j d G l v b j E v T l N E V U h f M j A y M V 9 U Y W I v Q X V 0 b 1 J l b W 9 2 Z W R D b 2 x 1 b W 5 z M S 5 7 U 0 1 I R U F U M i w y N D Q 3 f S Z x d W 9 0 O y w m c X V v d D t T Z W N 0 a W 9 u M S 9 O U 0 R V S F 8 y M D I x X 1 R h Y i 9 B d X R v U m V t b 3 Z l Z E N v b H V t b n M x L n t T T U h B T k d S M i w y N D Q 4 f S Z x d W 9 0 O y w m c X V v d D t T Z W N 0 a W 9 u M S 9 O U 0 R V S F 8 y M D I x X 1 R h Y i 9 B d X R v U m V t b 3 Z l Z E N v b H V t b n M x L n t T T U h G S V R F M i w y N D Q 5 f S Z x d W 9 0 O y w m c X V v d D t T Z W N 0 a W 9 u M S 9 O U 0 R V S F 8 y M D I x X 1 R h Y i 9 B d X R v U m V t b 3 Z l Z E N v b H V t b n M x L n t T T U h G T U x Z M i w y N D U w f S Z x d W 9 0 O y w m c X V v d D t T Z W N 0 a W 9 u M S 9 O U 0 R V S F 8 y M D I x X 1 R h Y i 9 B d X R v U m V t b 3 Z l Z E N v b H V t b n M x L n t T T U h G U k 5 E M i w y N D U x f S Z x d W 9 0 O y w m c X V v d D t T Z W N 0 a W 9 u M S 9 O U 0 R V S F 8 y M D I x X 1 R h Y i 9 B d X R v U m V t b 3 Z l Z E N v b H V t b n M x L n t T T U h P V F B Q M i w y N D U y f S Z x d W 9 0 O y w m c X V v d D t T Z W N 0 a W 9 u M S 9 O U 0 R V S F 8 y M D I x X 1 R h Y i 9 B d X R v U m V t b 3 Z l Z E N v b H V t b n M x L n t T T U h T Q 0 h M M i w y N D U z f S Z x d W 9 0 O y w m c X V v d D t T Z W N 0 a W 9 u M S 9 O U 0 R V S F 8 y M D I x X 1 R h Y i 9 B d X R v U m V t b 3 Z l Z E N v b H V t b n M x L n t T T U h N R U 5 E M i w y N D U 0 f S Z x d W 9 0 O y w m c X V v d D t T Z W N 0 a W 9 u M S 9 O U 0 R V S F 8 y M D I x X 1 R h Y i 9 B d X R v U m V t b 3 Z l Z E N v b H V t b n M x L n t T T U h P V E g z L D I 0 N T V 9 J n F 1 b 3 Q 7 L C Z x d W 9 0 O 1 N l Y 3 R p b 2 4 x L 0 5 T R F V I X z I w M j F f V G F i L 0 F 1 d G 9 S Z W 1 v d m V k Q 2 9 s d W 1 u c z E u e 1 N I U 1 d E U F I s M j Q 1 N n 0 m c X V v d D s s J n F 1 b 3 Q 7 U 2 V j d G l v b j E v T l N E V U h f M j A y M V 9 U Y W I v Q X V 0 b 1 J l b W 9 2 Z W R D b 2 x 1 b W 5 z M S 5 7 U 0 h T V 0 Z F Q S w y N D U 3 f S Z x d W 9 0 O y w m c X V v d D t T Z W N 0 a W 9 u M S 9 O U 0 R V S F 8 y M D I x X 1 R h Y i 9 B d X R v U m V t b 3 Z l Z E N v b H V t b n M x L n t T S F N X Q l J L L D I 0 N T h 9 J n F 1 b 3 Q 7 L C Z x d W 9 0 O 1 N l Y 3 R p b 2 4 x L 0 5 T R F V I X z I w M j F f V G F i L 0 F 1 d G 9 S Z W 1 v d m V k Q 2 9 s d W 1 u c z E u e 1 N I U 1 d F Q V Q s M j Q 1 O X 0 m c X V v d D s s J n F 1 b 3 Q 7 U 2 V j d G l v b j E v T l N E V U h f M j A y M V 9 U Y W I v Q X V 0 b 1 J l b W 9 2 Z W R D b 2 x 1 b W 5 z M S 5 7 U 0 h T V 0 F O R 1 I s M j Q 2 M H 0 m c X V v d D s s J n F 1 b 3 Q 7 U 2 V j d G l v b j E v T l N E V U h f M j A y M V 9 U Y W I v Q X V 0 b 1 J l b W 9 2 Z W R D b 2 x 1 b W 5 z M S 5 7 U 0 h T V 0 Z J V E U s M j Q 2 M X 0 m c X V v d D s s J n F 1 b 3 Q 7 U 2 V j d G l v b j E v T l N E V U h f M j A y M V 9 U Y W I v Q X V 0 b 1 J l b W 9 2 Z W R D b 2 x 1 b W 5 z M S 5 7 U 0 h T V 0 Z N T F k s M j Q 2 M n 0 m c X V v d D s s J n F 1 b 3 Q 7 U 2 V j d G l v b j E v T l N E V U h f M j A y M V 9 U Y W I v Q X V 0 b 1 J l b W 9 2 Z W R D b 2 x 1 b W 5 z M S 5 7 U 0 h T V 0 Z S T k Q s M j Q 2 M 3 0 m c X V v d D s s J n F 1 b 3 Q 7 U 2 V j d G l v b j E v T l N E V U h f M j A y M V 9 U Y W I v Q X V 0 b 1 J l b W 9 2 Z W R D b 2 x 1 b W 5 z M S 5 7 U 0 h T V 0 9 U U F A s M j Q 2 N H 0 m c X V v d D s s J n F 1 b 3 Q 7 U 2 V j d G l v b j E v T l N E V U h f M j A y M V 9 U Y W I v Q X V 0 b 1 J l b W 9 2 Z W R D b 2 x 1 b W 5 z M S 5 7 U 0 h T V 1 N D S E w s M j Q 2 N X 0 m c X V v d D s s J n F 1 b 3 Q 7 U 2 V j d G l v b j E v T l N E V U h f M j A y M V 9 U Y W I v Q X V 0 b 1 J l b W 9 2 Z W R D b 2 x 1 b W 5 z M S 5 7 U 0 h T V 0 1 F T k Q s M j Q 2 N n 0 m c X V v d D s s J n F 1 b 3 Q 7 U 2 V j d G l v b j E v T l N E V U h f M j A y M V 9 U Y W I v Q X V 0 b 1 J l b W 9 2 Z W R D b 2 x 1 b W 5 z M S 5 7 U 0 h T V 0 9 U S D I s M j Q 2 N 3 0 m c X V v d D s s J n F 1 b 3 Q 7 U 2 V j d G l v b j E v T l N E V U h f M j A y M V 9 U Y W I v Q X V 0 b 1 J l b W 9 2 Z W R D b 2 x 1 b W 5 z M S 5 7 R k R P Q 0 R Q U i w y N D Y 4 f S Z x d W 9 0 O y w m c X V v d D t T Z W N 0 a W 9 u M S 9 O U 0 R V S F 8 y M D I x X 1 R h Y i 9 B d X R v U m V t b 3 Z l Z E N v b H V t b n M x L n t G R E 9 D R k V B L D I 0 N j l 9 J n F 1 b 3 Q 7 L C Z x d W 9 0 O 1 N l Y 3 R p b 2 4 x L 0 5 T R F V I X z I w M j F f V G F i L 0 F 1 d G 9 S Z W 1 v d m V k Q 2 9 s d W 1 u c z E u e 0 Z E T 0 N C U k s s M j Q 3 M H 0 m c X V v d D s s J n F 1 b 3 Q 7 U 2 V j d G l v b j E v T l N E V U h f M j A y M V 9 U Y W I v Q X V 0 b 1 J l b W 9 2 Z W R D b 2 x 1 b W 5 z M S 5 7 R k R P Q 0 V B V C w y N D c x f S Z x d W 9 0 O y w m c X V v d D t T Z W N 0 a W 9 u M S 9 O U 0 R V S F 8 y M D I x X 1 R h Y i 9 B d X R v U m V t b 3 Z l Z E N v b H V t b n M x L n t G R E 9 D Q U 5 H U i w y N D c y f S Z x d W 9 0 O y w m c X V v d D t T Z W N 0 a W 9 u M S 9 O U 0 R V S F 8 y M D I x X 1 R h Y i 9 B d X R v U m V t b 3 Z l Z E N v b H V t b n M x L n t G R E 9 D R k l U R S w y N D c z f S Z x d W 9 0 O y w m c X V v d D t T Z W N 0 a W 9 u M S 9 O U 0 R V S F 8 y M D I x X 1 R h Y i 9 B d X R v U m V t b 3 Z l Z E N v b H V t b n M x L n t G R E 9 D R k 1 M W S w y N D c 0 f S Z x d W 9 0 O y w m c X V v d D t T Z W N 0 a W 9 u M S 9 O U 0 R V S F 8 y M D I x X 1 R h Y i 9 B d X R v U m V t b 3 Z l Z E N v b H V t b n M x L n t G R E 9 D R l J O R C w y N D c 1 f S Z x d W 9 0 O y w m c X V v d D t T Z W N 0 a W 9 u M S 9 O U 0 R V S F 8 y M D I x X 1 R h Y i 9 B d X R v U m V t b 3 Z l Z E N v b H V t b n M x L n t G R E 9 D T 1 R Q U C w y N D c 2 f S Z x d W 9 0 O y w m c X V v d D t T Z W N 0 a W 9 u M S 9 O U 0 R V S F 8 y M D I x X 1 R h Y i 9 B d X R v U m V t b 3 Z l Z E N v b H V t b n M x L n t G R E 9 D U 0 N I T C w y N D c 3 f S Z x d W 9 0 O y w m c X V v d D t T Z W N 0 a W 9 u M S 9 O U 0 R V S F 8 y M D I x X 1 R h Y i 9 B d X R v U m V t b 3 Z l Z E N v b H V t b n M x L n t G R E 9 D T U V O R C w y N D c 4 f S Z x d W 9 0 O y w m c X V v d D t T Z W N 0 a W 9 u M S 9 O U 0 R V S F 8 y M D I x X 1 R h Y i 9 B d X R v U m V t b 3 Z l Z E N v b H V t b n M x L n t G R E 9 D T 1 R I M i w y N D c 5 f S Z x d W 9 0 O y w m c X V v d D t T Z W N 0 a W 9 u M S 9 O U 0 R V S F 8 y M D I x X 1 R h Y i 9 B d X R v U m V t b 3 Z l Z E N v b H V t b n M x L n t Z T U h P U 1 B U W C w y N D g w f S Z x d W 9 0 O y w m c X V v d D t T Z W N 0 a W 9 u M S 9 O U 0 R V S F 8 y M D I x X 1 R h Y i 9 B d X R v U m V t b 3 Z l Z E N v b H V t b n M x L n t Z T U h O U 1 B U W C w y N D g x f S Z x d W 9 0 O y w m c X V v d D t T Z W N 0 a W 9 u M S 9 O U 0 R V S F 8 y M D I x X 1 R h Y i 9 B d X R v U m V t b 3 Z l Z E N v b H V t b n M x L n t Z U 1 B U W E 5 N S C w y N D g y f S Z x d W 9 0 O y w m c X V v d D t T Z W N 0 a W 9 u M S 9 O U 0 R V S F 8 y M D I x X 1 R h Y i 9 B d X R v U m V t b 3 Z l Z E N v b H V t b n M x L n t Z T U h B U 1 B U W C w y N D g z f S Z x d W 9 0 O y w m c X V v d D t T Z W N 0 a W 9 u M S 9 O U 0 R V S F 8 y M D I x X 1 R h Y i 9 B d X R v U m V t b 3 Z l Z E N v b H V t b n M x L n t Z T U h W U k 9 T U F R Y L D I 0 O D R 9 J n F 1 b 3 Q 7 L C Z x d W 9 0 O 1 N l Y 3 R p b 2 4 x L 0 5 T R F V I X z I w M j F f V G F i L 0 F 1 d G 9 S Z W 1 v d m V k Q 2 9 s d W 1 u c z E u e 1 l N S F Z S T l N Q V F g s M j Q 4 N X 0 m c X V v d D s s J n F 1 b 3 Q 7 U 2 V j d G l v b j E v T l N E V U h f M j A y M V 9 U Y W I v Q X V 0 b 1 J l b W 9 2 Z W R D b 2 x 1 b W 5 z M S 5 7 W V V T V U l U S E t Z U i w y N D g 2 f S Z x d W 9 0 O y w m c X V v d D t T Z W N 0 a W 9 u M S 9 O U 0 R V S F 8 y M D I x X 1 R h Y i 9 B d X R v U m V t b 3 Z l Z E N v b H V t b n M x L n t Z V U N P U 1 V J V E h L M i w y N D g 3 f S Z x d W 9 0 O y w m c X V v d D t T Z W N 0 a W 9 u M S 9 O U 0 R V S F 8 y M D I x X 1 R h Y i 9 B d X R v U m V t b 3 Z l Z E N v b H V t b n M x L n t Z V V N V S V B M T l l S L D I 0 O D h 9 J n F 1 b 3 Q 7 L C Z x d W 9 0 O 1 N l Y 3 R p b 2 4 x L 0 5 T R F V I X z I w M j F f V G F i L 0 F 1 d G 9 S Z W 1 v d m V k Q 2 9 s d W 1 u c z E u e 1 l V Q 0 9 T V U l Q T E 4 y L D I 0 O D l 9 J n F 1 b 3 Q 7 L C Z x d W 9 0 O 1 N l Y 3 R p b 2 4 x L 0 5 T R F V I X z I w M j F f V G F i L 0 F 1 d G 9 S Z W 1 v d m V k Q 2 9 s d W 1 u c z E u e 1 l P R F B S R V Y s M j Q 5 M H 0 m c X V v d D s s J n F 1 b 3 Q 7 U 2 V j d G l v b j E v T l N E V U h f M j A y M V 9 U Y W I v Q X V 0 b 1 J l b W 9 2 Z W R D b 2 x 1 b W 5 z M S 5 7 W U 9 E U 0 N F V i w y N D k x f S Z x d W 9 0 O y w m c X V v d D t T Z W N 0 a W 9 u M S 9 O U 0 R V S F 8 y M D I x X 1 R h Y i 9 B d X R v U m V t b 3 Z l Z E N v b H V t b n M x L n t Z T 0 x P U 0 V W L D I 0 O T J 9 J n F 1 b 3 Q 7 L C Z x d W 9 0 O 1 N l Y 3 R p b 2 4 x L 0 5 T R F V I X z I w M j F f V G F i L 0 F 1 d G 9 S Z W 1 v d m V k Q 2 9 s d W 1 u c z E u e 1 l P R F B E S V N D L D I 0 O T N 9 J n F 1 b 3 Q 7 L C Z x d W 9 0 O 1 N l Y 3 R p b 2 4 x L 0 5 T R F V I X z I w M j F f V G F i L 0 F 1 d G 9 S Z W 1 v d m V k Q 2 9 s d W 1 u c z E u e 1 l P R F B M U 0 l O L D I 0 O T R 9 J n F 1 b 3 Q 7 L C Z x d W 9 0 O 1 N l Y 3 R p b 2 4 x L 0 5 T R F V I X z I w M j F f V G F i L 0 F 1 d G 9 S Z W 1 v d m V k Q 2 9 s d W 1 u c z E u e 1 l P R F N M U 0 l O L D I 0 O T V 9 J n F 1 b 3 Q 7 L C Z x d W 9 0 O 1 N l Y 3 R p b 2 4 x L 0 5 T R F V I X z I w M j F f V G F i L 0 F 1 d G 9 S Z W 1 v d m V k Q 2 9 s d W 1 u c z E u e 1 l P T F N J M l d L L D I 0 O T Z 9 J n F 1 b 3 Q 7 L C Z x d W 9 0 O 1 N l Y 3 R p b 2 4 x L 0 5 T R F V I X z I w M j F f V G F i L 0 F 1 d G 9 S Z W 1 v d m V k Q 2 9 s d W 1 u c z E u e 1 l P R F B S M l d L L D I 0 O T d 9 J n F 1 b 3 Q 7 L C Z x d W 9 0 O 1 N l Y 3 R p b 2 4 x L 0 5 T R F V I X z I w M j F f V G F i L 0 F 1 d G 9 S Z W 1 v d m V k Q 2 9 s d W 1 u c z E u e 1 l P V 1 J I U l M s M j Q 5 O H 0 m c X V v d D s s J n F 1 b 3 Q 7 U 2 V j d G l v b j E v T l N E V U h f M j A y M V 9 U Y W I v Q X V 0 b 1 J l b W 9 2 Z W R D b 2 x 1 b W 5 z M S 5 7 W U 9 X U k R T V C w y N D k 5 f S Z x d W 9 0 O y w m c X V v d D t T Z W N 0 a W 9 u M S 9 O U 0 R V S F 8 y M D I x X 1 R h Y i 9 B d X R v U m V t b 3 Z l Z E N v b H V t b n M x L n t Z T 1 d S Q 0 h S L D I 1 M D B 9 J n F 1 b 3 Q 7 L C Z x d W 9 0 O 1 N l Y 3 R p b 2 4 x L 0 5 T R F V I X z I w M j F f V G F i L 0 F 1 d G 9 S Z W 1 v d m V k Q 2 9 s d W 1 u c z E u e 1 l P V 1 J J T V A s M j U w M X 0 m c X V v d D s s J n F 1 b 3 Q 7 U 2 V j d G l v b j E v T l N E V U h f M j A y M V 9 U Y W I v Q X V 0 b 1 J l b W 9 2 Z W R D b 2 x 1 b W 5 z M S 5 7 W U 9 E U F B S T 0 I s M j U w M n 0 m c X V v d D s s J n F 1 b 3 Q 7 U 2 V j d G l v b j E v T l N E V U h f M j A y M V 9 U Y W I v Q X V 0 b 1 J l b W 9 2 Z W R D b 2 x 1 b W 5 z M S 5 7 W U 9 X U l B S T 0 I s M j U w M 3 0 m c X V v d D s s J n F 1 b 3 Q 7 U 2 V j d G l v b j E v T l N E V U h f M j A y M V 9 U Y W I v Q X V 0 b 1 J l b W 9 2 Z W R D b 2 x 1 b W 5 z M S 5 7 W U 9 X U k F H R S w y N T A 0 f S Z x d W 9 0 O y w m c X V v d D t T Z W N 0 a W 9 u M S 9 O U 0 R V S F 8 y M D I x X 1 R h Y i 9 B d X R v U m V t b 3 Z l Z E N v b H V t b n M x L n t Z T 1 d S R E V Q U i w y N T A 1 f S Z x d W 9 0 O y w m c X V v d D t T Z W N 0 a W 9 u M S 9 O U 0 R V S F 8 y M D I x X 1 R h Y i 9 B d X R v U m V t b 3 Z l Z E N v b H V t b n M x L n t Z T 1 d S R E l T Q y w y N T A 2 f S Z x d W 9 0 O y w m c X V v d D t T Z W N 0 a W 9 u M S 9 O U 0 R V S F 8 y M D I x X 1 R h Y i 9 B d X R v U m V t b 3 Z l Z E N v b H V t b n M x L n t Z T 1 d S T F N J T i w y N T A 3 f S Z x d W 9 0 O y w m c X V v d D t T Z W N 0 a W 9 u M S 9 O U 0 R V S F 8 y M D I x X 1 R h Y i 9 B d X R v U m V t b 3 Z l Z E N v b H V t b n M x L n t Z T 1 d S U E x T U i w y N T A 4 f S Z x d W 9 0 O y w m c X V v d D t T Z W N 0 a W 9 u M S 9 O U 0 R V S F 8 y M D I x X 1 R h Y i 9 B d X R v U m V t b 3 Z l Z E N v b H V t b n M x L n t Z T 1 d S R U x F U y w y N T A 5 f S Z x d W 9 0 O y w m c X V v d D t T Z W N 0 a W 9 u M S 9 O U 0 R V S F 8 y M D I x X 1 R h Y i 9 B d X R v U m V t b 3 Z l Z E N v b H V t b n M x L n t Z T 1 d S R U 1 P U i w y N T E w f S Z x d W 9 0 O y w m c X V v d D t T Z W N 0 a W 9 u M S 9 O U 0 R V S F 8 y M D I x X 1 R h Y i 9 B d X R v U m V t b 3 Z l Z E N v b H V t b n M x L n t Z T 1 d S R 0 F J T i w y N T E x f S Z x d W 9 0 O y w m c X V v d D t T Z W N 0 a W 9 u M S 9 O U 0 R V S F 8 y M D I x X 1 R h Y i 9 B d X R v U m V t b 3 Z l Z E N v b H V t b n M x L n t Z T 1 d S R 1 J P V y w y N T E y f S Z x d W 9 0 O y w m c X V v d D t T Z W N 0 a W 9 u M S 9 O U 0 R V S F 8 y M D I x X 1 R h Y i 9 B d X R v U m V t b 3 Z l Z E N v b H V t b n M x L n t Z T 1 d S U F J F R y w y N T E z f S Z x d W 9 0 O y w m c X V v d D t T Z W N 0 a W 9 u M S 9 O U 0 R V S F 8 y M D I x X 1 R h Y i 9 B d X R v U m V t b 3 Z l Z E N v b H V t b n M x L n t Z T 1 d S R 0 5 M M i w y N T E 0 f S Z x d W 9 0 O y w m c X V v d D t T Z W N 0 a W 9 u M S 9 O U 0 R V S F 8 y M D I x X 1 R h Y i 9 B d X R v U m V t b 3 Z l Z E N v b H V t b n M x L n t Z T 1 d S T E 9 T R S w y N T E 1 f S Z x d W 9 0 O y w m c X V v d D t T Z W N 0 a W 9 u M S 9 O U 0 R V S F 8 y M D I x X 1 R h Y i 9 B d X R v U m V t b 3 Z l Z E N v b H V t b n M x L n t Z T 1 d S R E l F V C w y N T E 2 f S Z x d W 9 0 O y w m c X V v d D t T Z W N 0 a W 9 u M S 9 O U 0 R V S F 8 y M D I x X 1 R h Y i 9 B d X R v U m V t b 3 Z l Z E N v b H V t b n M x L n t Z T 1 d S T F N M M i w y N T E 3 f S Z x d W 9 0 O y w m c X V v d D t T Z W N 0 a W 9 u M S 9 O U 0 R V S F 8 y M D I x X 1 R h Y i 9 B d X R v U m V t b 3 Z l Z E N v b H V t b n M x L n t Z T 1 d S U 0 x F U C w y N T E 4 f S Z x d W 9 0 O y w m c X V v d D t T Z W N 0 a W 9 u M S 9 O U 0 R V S F 8 y M D I x X 1 R h Y i 9 B d X R v U m V t b 3 Z l Z E N v b H V t b n M x L n t Z T 1 d S U 0 1 P U i w y N T E 5 f S Z x d W 9 0 O y w m c X V v d D t T Z W N 0 a W 9 u M S 9 O U 0 R V S F 8 y M D I x X 1 R h Y i 9 B d X R v U m V t b 3 Z l Z E N v b H V t b n M x L n t Z T 1 d S R U 5 S R y w y N T I w f S Z x d W 9 0 O y w m c X V v d D t T Z W N 0 a W 9 u M S 9 O U 0 R V S F 8 y M D I x X 1 R h Y i 9 B d X R v U m V t b 3 Z l Z E N v b H V t b n M x L n t Z T 1 d S U 0 x P V y w y N T I x f S Z x d W 9 0 O y w m c X V v d D t T Z W N 0 a W 9 u M S 9 O U 0 R V S F 8 y M D I x X 1 R h Y i 9 B d X R v U m V t b 3 Z l Z E N v b H V t b n M x L n t Z T 1 d S U 0 x O T y w y N T I y f S Z x d W 9 0 O y w m c X V v d D t T Z W N 0 a W 9 u M S 9 O U 0 R V S F 8 y M D I x X 1 R h Y i 9 B d X R v U m V t b 3 Z l Z E N v b H V t b n M x L n t Z T 1 d S S k l U V C w y N T I z f S Z x d W 9 0 O y w m c X V v d D t T Z W N 0 a W 9 u M S 9 O U 0 R V S F 8 y M D I x X 1 R h Y i 9 B d X R v U m V t b 3 Z l Z E N v b H V t b n M x L n t Z T 1 d S S k l O T y w y N T I 0 f S Z x d W 9 0 O y w m c X V v d D t T Z W N 0 a W 9 u M S 9 O U 0 R V S F 8 y M D I x X 1 R h Y i 9 B d X R v U m V t b 3 Z l Z E N v b H V t b n M x L n t Z T 1 d S V E h P V C w y N T I 1 f S Z x d W 9 0 O y w m c X V v d D t T Z W N 0 a W 9 u M S 9 O U 0 R V S F 8 y M D I x X 1 R h Y i 9 B d X R v U m V t b 3 Z l Z E N v b H V t b n M x L n t Z T 1 d S Q 0 9 O Q y w y N T I 2 f S Z x d W 9 0 O y w m c X V v d D t T Z W N 0 a W 9 u M S 9 O U 0 R V S F 8 y M D I x X 1 R h Y i 9 B d X R v U m V t b 3 Z l Z E N v b H V t b n M x L n t Z T 1 d S R E N T T i w y N T I 3 f S Z x d W 9 0 O y w m c X V v d D t T Z W N 0 a W 9 u M S 9 O U 0 R V S F 8 y M D I x X 1 R h Y i 9 B d X R v U m V t b 3 Z l Z E N v b H V t b n M x L n t Z T 1 d S T k 9 H R C w y N T I 4 f S Z x d W 9 0 O y w m c X V v d D t T Z W N 0 a W 9 u M S 9 O U 0 R V S F 8 y M D I x X 1 R h Y i 9 B d X R v U m V t b 3 Z l Z E N v b H V t b n M x L n t Z T 1 d S V 1 J U S C w y N T I 5 f S Z x d W 9 0 O y w m c X V v d D t T Z W N 0 a W 9 u M S 9 O U 0 R V S F 8 y M D I x X 1 R h Y i 9 B d X R v U m V t b 3 Z l Z E N v b H V t b n M x L n t Z T 1 9 N R E V B M S w y N T M w f S Z x d W 9 0 O y w m c X V v d D t T Z W N 0 a W 9 u M S 9 O U 0 R V S F 8 y M D I x X 1 R h Y i 9 B d X R v U m V t b 3 Z l Z E N v b H V t b n M x L n t Z T 1 9 N R E V B M i w y N T M x f S Z x d W 9 0 O y w m c X V v d D t T Z W N 0 a W 9 u M S 9 O U 0 R V S F 8 y M D I x X 1 R h Y i 9 B d X R v U m V t b 3 Z l Z E N v b H V t b n M x L n t Z T 1 9 N R E V B M y w y N T M y f S Z x d W 9 0 O y w m c X V v d D t T Z W N 0 a W 9 u M S 9 O U 0 R V S F 8 y M D I x X 1 R h Y i 9 B d X R v U m V t b 3 Z l Z E N v b H V t b n M x L n t Z T 1 9 N R E V B N C w y N T M z f S Z x d W 9 0 O y w m c X V v d D t T Z W N 0 a W 9 u M S 9 O U 0 R V S F 8 y M D I x X 1 R h Y i 9 B d X R v U m V t b 3 Z l Z E N v b H V t b n M x L n t Z T 1 9 N R E V B N S w y N T M 0 f S Z x d W 9 0 O y w m c X V v d D t T Z W N 0 a W 9 u M S 9 O U 0 R V S F 8 y M D I x X 1 R h Y i 9 B d X R v U m V t b 3 Z l Z E N v b H V t b n M x L n t Z T 1 9 N R E V B N i w y N T M 1 f S Z x d W 9 0 O y w m c X V v d D t T Z W N 0 a W 9 u M S 9 O U 0 R V S F 8 y M D I x X 1 R h Y i 9 B d X R v U m V t b 3 Z l Z E N v b H V t b n M x L n t Z T 1 9 N R E V B N y w y N T M 2 f S Z x d W 9 0 O y w m c X V v d D t T Z W N 0 a W 9 u M S 9 O U 0 R V S F 8 y M D I x X 1 R h Y i 9 B d X R v U m V t b 3 Z l Z E N v b H V t b n M x L n t Z T 1 9 N R E V B O C w y N T M 3 f S Z x d W 9 0 O y w m c X V v d D t T Z W N 0 a W 9 u M S 9 O U 0 R V S F 8 y M D I x X 1 R h Y i 9 B d X R v U m V t b 3 Z l Z E N v b H V t b n M x L n t Z T 0 R T T U 1 E R S w y N T M 4 f S Z x d W 9 0 O y w m c X V v d D t T Z W N 0 a W 9 u M S 9 O U 0 R V S F 8 y M D I x X 1 R h Y i 9 B d X R v U m V t b 3 Z l Z E N v b H V t b n M x L n t Z T 1 B C S U 5 U R i w y N T M 5 f S Z x d W 9 0 O y w m c X V v d D t T Z W N 0 a W 9 u M S 9 O U 0 R V S F 8 y M D I x X 1 R h Y i 9 B d X R v U m V t b 3 Z l Z E N v b H V t b n M x L n t Z T 1 B C R E x Z Q S w y N T Q w f S Z x d W 9 0 O y w m c X V v d D t T Z W N 0 a W 9 u M S 9 O U 0 R V S F 8 y M D I x X 1 R h Y i 9 B d X R v U m V t b 3 Z l Z E N v b H V t b n M x L n t Z T 1 B C U k 1 C U i w y N T Q x f S Z x d W 9 0 O y w m c X V v d D t T Z W N 0 a W 9 u M S 9 O U 0 R V S F 8 y M D I x X 1 R h Y i 9 B d X R v U m V t b 3 Z l Z E N v b H V t b n M x L n t Z T 1 B C Q U d F L D I 1 N D J 9 J n F 1 b 3 Q 7 L C Z x d W 9 0 O 1 N l Y 3 R p b 2 4 x L 0 5 T R F V I X z I w M j F f V G F i L 0 F 1 d G 9 S Z W 1 v d m V k Q 2 9 s d W 1 u c z E u e 1 l P U E J O V U 0 s M j U 0 M 3 0 m c X V v d D s s J n F 1 b 3 Q 7 U 2 V j d G l v b j E v T l N E V U h f M j A y M V 9 U Y W I v Q X V 0 b 1 J l b W 9 2 Z W R D b 2 x 1 b W 5 z M S 5 7 W U 9 Q Q j J X S y w y N T Q 0 f S Z x d W 9 0 O y w m c X V v d D t T Z W N 0 a W 9 u M S 9 O U 0 R V S F 8 y M D I x X 1 R h Y i 9 B d X R v U m V t b 3 Z l Z E N v b H V t b n M x L n t Z T 1 B T S E 1 H V C w y N T Q 1 f S Z x d W 9 0 O y w m c X V v d D t T Z W N 0 a W 9 u M S 9 O U 0 R V S F 8 y M D I x X 1 R h Y i 9 B d X R v U m V t b 3 Z l Z E N v b H V t b n M x L n t Z T 1 B T V 0 9 S S y w y N T Q 2 f S Z x d W 9 0 O y w m c X V v d D t T Z W N 0 a W 9 u M S 9 O U 0 R V S F 8 y M D I x X 1 R h Y i 9 B d X R v U m V t b 3 Z l Z E N v b H V t b n M x L n t Z T 1 B T U k V M U y w y N T Q 3 f S Z x d W 9 0 O y w m c X V v d D t T Z W N 0 a W 9 u M S 9 O U 0 R V S F 8 y M D I x X 1 R h Y i 9 B d X R v U m V t b 3 Z l Z E N v b H V t b n M x L n t Z T 1 B T U 0 9 D L D I 1 N D h 9 J n F 1 b 3 Q 7 L C Z x d W 9 0 O 1 N l Y 3 R p b 2 4 x L 0 5 T R F V I X z I w M j F f V G F i L 0 F 1 d G 9 S Z W 1 v d m V k Q 2 9 s d W 1 u c z E u e 1 l P U F N E Q V l T L D I 1 N D l 9 J n F 1 b 3 Q 7 L C Z x d W 9 0 O 1 N l Y 3 R p b 2 4 x L 0 5 T R F V I X z I w M j F f V G F i L 0 F 1 d G 9 S Z W 1 v d m V k Q 2 9 s d W 1 u c z E u e 1 l P U 0 V F R E 9 D L D I 1 N T B 9 J n F 1 b 3 Q 7 L C Z x d W 9 0 O 1 N l Y 3 R p b 2 4 x L 0 5 T R F V I X z I w M j F f V G F i L 0 F 1 d G 9 S Z W 1 v d m V k Q 2 9 s d W 1 u c z E u e 1 l P R k F N R E 9 D L D I 1 N T F 9 J n F 1 b 3 Q 7 L C Z x d W 9 0 O 1 N l Y 3 R p b 2 4 x L 0 5 T R F V I X z I w M j F f V G F i L 0 F 1 d G 9 S Z W 1 v d m V k Q 2 9 s d W 1 u c z E u e 1 l P T 1 R I R E 9 D L D I 1 N T J 9 J n F 1 b 3 Q 7 L C Z x d W 9 0 O 1 N l Y 3 R p b 2 4 x L 0 5 T R F V I X z I w M j F f V G F i L 0 F 1 d G 9 S Z W 1 v d m V k Q 2 9 s d W 1 u c z E u e 1 l P U F N Z Q 0 g s M j U 1 M 3 0 m c X V v d D s s J n F 1 b 3 Q 7 U 2 V j d G l v b j E v T l N E V U h f M j A y M V 9 U Y W I v Q X V 0 b 1 J l b W 9 2 Z W R D b 2 x 1 b W 5 z M S 5 7 W U 9 Q U 1 l N R C w y N T U 0 f S Z x d W 9 0 O y w m c X V v d D t T Z W N 0 a W 9 u M S 9 O U 0 R V S F 8 y M D I x X 1 R h Y i 9 B d X R v U m V t b 3 Z l Z E N v b H V t b n M x L n t Z T 1 N P Q 1 d S S y w y N T U 1 f S Z x d W 9 0 O y w m c X V v d D t T Z W N 0 a W 9 u M S 9 O U 0 R V S F 8 y M D I x X 1 R h Y i 9 B d X R v U m V t b 3 Z l Z E N v b H V t b n M x L n t Z T 0 N P V U 5 T L D I 1 N T Z 9 J n F 1 b 3 Q 7 L C Z x d W 9 0 O 1 N l Y 3 R p b 2 4 x L 0 5 T R F V I X z I w M j F f V G F i L 0 F 1 d G 9 S Z W 1 v d m V k Q 2 9 s d W 1 u c z E u e 1 l P T 1 R I T U h Q L D I 1 N T d 9 J n F 1 b 3 Q 7 L C Z x d W 9 0 O 1 N l Y 3 R p b 2 4 x L 0 5 T R F V I X z I w M j F f V G F i L 0 F 1 d G 9 S Z W 1 v d m V k Q 2 9 s d W 1 u c z E u e 1 l P T l V S U 0 U s M j U 1 O H 0 m c X V v d D s s J n F 1 b 3 Q 7 U 2 V j d G l v b j E v T l N E V U h f M j A y M V 9 U Y W I v Q X V 0 b 1 J l b W 9 2 Z W R D b 2 x 1 b W 5 z M S 5 7 W U 9 S R U x J R y w y N T U 5 f S Z x d W 9 0 O y w m c X V v d D t T Z W N 0 a W 9 u M S 9 O U 0 R V S F 8 y M D I x X 1 R h Y i 9 B d X R v U m V t b 3 Z l Z E N v b H V t b n M x L n t Z T 0 h F U k J B T C w y N T Y w f S Z x d W 9 0 O y w m c X V v d D t T Z W N 0 a W 9 u M S 9 O U 0 R V S F 8 y M D I x X 1 R h Y i 9 B d X R v U m V t b 3 Z l Z E N v b H V t b n M x L n t Z T 0 9 U S E h M U C w y N T Y x f S Z x d W 9 0 O y w m c X V v d D t T Z W N 0 a W 9 u M S 9 O U 0 R V S F 8 y M D I x X 1 R h Y i 9 B d X R v U m V t b 3 Z l Z E N v b H V t b n M x L n t Z T 1 R N V E 5 P V y w y N T Y y f S Z x d W 9 0 O y w m c X V v d D t T Z W N 0 a W 9 u M S 9 O U 0 R V S F 8 y M D I x X 1 R h Y i 9 B d X R v U m V t b 3 Z l Z E N v b H V t b n M x L n t Z T 1 J Y M T J N T y w y N T Y z f S Z x d W 9 0 O y w m c X V v d D t T Z W N 0 a W 9 u M S 9 O U 0 R V S F 8 y M D I x X 1 R h Y i 9 B d X R v U m V t b 3 Z l Z E N v b H V t b n M x L n t Z T 1 J Y T k 9 X L D I 1 N j R 9 J n F 1 b 3 Q 7 L C Z x d W 9 0 O 1 N l Y 3 R p b 2 4 x L 0 5 T R F V I X z I w M j F f V G F i L 0 F 1 d G 9 S Z W 1 v d m V k Q 2 9 s d W 1 u c z E u e 1 l P U l h I T F A s M j U 2 N X 0 m c X V v d D s s J n F 1 b 3 Q 7 U 2 V j d G l v b j E v T l N E V U h f M j A y M V 9 U Y W I v Q X V 0 b 1 J l b W 9 2 Z W R D b 2 x 1 b W 5 z M S 5 7 W U 9 U T V R I T F A s M j U 2 N n 0 m c X V v d D s s J n F 1 b 3 Q 7 U 2 V j d G l v b j E v T l N E V U h f M j A y M V 9 U Y W I v Q X V 0 b 1 J l b W 9 2 Z W R D b 2 x 1 b W 5 z M S 5 7 W U 1 E R U x U L D I 1 N j d 9 J n F 1 b 3 Q 7 L C Z x d W 9 0 O 1 N l Y 3 R p b 2 4 x L 0 5 T R F V I X z I w M j F f V G F i L 0 F 1 d G 9 S Z W 1 v d m V k Q 2 9 s d W 1 u c z E u e 1 l N R E V Z U i w y N T Y 4 f S Z x d W 9 0 O y w m c X V v d D t T Z W N 0 a W 9 u M S 9 O U 0 R V S F 8 y M D I x X 1 R h Y i 9 B d X R v U m V t b 3 Z l Z E N v b H V t b n M x L n t Z T U R F Q V V E N V l S L D I 1 N j l 9 J n F 1 b 3 Q 7 L C Z x d W 9 0 O 1 N l Y 3 R p b 2 4 x L 0 5 T R F V I X z I w M j F f V G F i L 0 F 1 d G 9 S Z W 1 v d m V k Q 2 9 s d W 1 u c z E u e 1 l N S V V E N V l B T l k s M j U 3 M H 0 m c X V v d D s s J n F 1 b 3 Q 7 U 2 V j d G l v b j E v T l N E V U h f M j A y M V 9 U Y W I v Q X V 0 b 1 J l b W 9 2 Z W R D b 2 x 1 b W 5 z M S 5 7 W U 1 T V U Q 1 W U F O W S w y N T c x f S Z x d W 9 0 O y w m c X V v d D t T Z W N 0 a W 9 u M S 9 O U 0 R V S F 8 y M D I x X 1 R h Y i 9 B d X R v U m V t b 3 Z l Z E N v b H V t b n M x L n t Z T V N V R D V Z T U l T L D I 1 N z J 9 J n F 1 b 3 Q 7 L C Z x d W 9 0 O 1 N l Y 3 R p b 2 4 x L 0 5 T R F V I X z I w M j F f V G F i L 0 F 1 d G 9 S Z W 1 v d m V k Q 2 9 s d W 1 u c z E u e 1 l N R E V S U 1 V E N U F O W S w y N T c z f S Z x d W 9 0 O y w m c X V v d D t T Z W N 0 a W 9 u M S 9 O U 0 R V S F 8 y M D I x X 1 R h Y i 9 B d X R v U m V t b 3 Z l Z E N v b H V t b n M x L n t Z T U R F U 1 V E N U F O W U 8 s M j U 3 N H 0 m c X V v d D s s J n F 1 b 3 Q 7 U 2 V j d G l v b j E v T l N E V U h f M j A y M V 9 U Y W I v Q X V 0 b 1 J l b W 9 2 Z W R D b 2 x 1 b W 5 z M S 5 7 W U 1 E R V N V R D V N S V N P L D I 1 N z V 9 J n F 1 b 3 Q 7 L C Z x d W 9 0 O 1 N l Y 3 R p b 2 4 x L 0 5 T R F V I X z I w M j F f V G F i L 0 F 1 d G 9 S Z W 1 v d m V k Q 2 9 s d W 1 u c z E u e 1 l U W E 1 E R V l S L D I 1 N z Z 9 J n F 1 b 3 Q 7 L C Z x d W 9 0 O 1 N l Y 3 R p b 2 4 x L 0 5 T R F V I X z I w M j F f V G F i L 0 F 1 d G 9 S Z W 1 v d m V k Q 2 9 s d W 1 u c z E u e 1 l S W E 1 E R V l S L D I 1 N z d 9 J n F 1 b 3 Q 7 L C Z x d W 9 0 O 1 N l Y 3 R p b 2 4 x L 0 5 T R F V I X z I w M j F f V G F i L 0 F 1 d G 9 S Z W 1 v d m V k Q 2 9 s d W 1 u c z E u e 1 l N R E V U W F J Y L D I 1 N z h 9 J n F 1 b 3 Q 7 L C Z x d W 9 0 O 1 N l Y 3 R p b 2 4 x L 0 5 T R F V I X z I w M j F f V G F i L 0 F 1 d G 9 S Z W 1 v d m V k Q 2 9 s d W 1 u c z E u e 1 l E T 0 N N R E U s M j U 3 O X 0 m c X V v d D s s J n F 1 b 3 Q 7 U 2 V j d G l v b j E v T l N E V U h f M j A y M V 9 U Y W I v Q X V 0 b 1 J l b W 9 2 Z W R D b 2 x 1 b W 5 z M S 5 7 W U 9 N R E 1 E R S w y N T g w f S Z x d W 9 0 O y w m c X V v d D t T Z W N 0 a W 9 u M S 9 O U 0 R V S F 8 y M D I x X 1 R h Y i 9 B d X R v U m V t b 3 Z l Z E N v b H V t b n M x L n t Z U F N Z M U 1 E R S w y N T g x f S Z x d W 9 0 O y w m c X V v d D t T Z W N 0 a W 9 u M S 9 O U 0 R V S F 8 y M D I x X 1 R h Y i 9 B d X R v U m V t b 3 Z l Z E N v b H V t b n M x L n t Z U F N Z M k 1 E R S w y N T g y f S Z x d W 9 0 O y w m c X V v d D t T Z W N 0 a W 9 u M S 9 O U 0 R V S F 8 y M D I x X 1 R h Y i 9 B d X R v U m V t b 3 Z l Z E N v b H V t b n M x L n t Z U 0 9 D T U R F L D I 1 O D N 9 J n F 1 b 3 Q 7 L C Z x d W 9 0 O 1 N l Y 3 R p b 2 4 x L 0 5 T R F V I X z I w M j F f V G F i L 0 F 1 d G 9 S Z W 1 v d m V k Q 2 9 s d W 1 u c z E u e 1 l D T 1 V O T U R F L D I 1 O D R 9 J n F 1 b 3 Q 7 L C Z x d W 9 0 O 1 N l Y 3 R p b 2 4 x L 0 5 T R F V I X z I w M j F f V G F i L 0 F 1 d G 9 S Z W 1 v d m V k Q 2 9 s d W 1 u c z E u e 1 l P T U h N R E U s M j U 4 N X 0 m c X V v d D s s J n F 1 b 3 Q 7 U 2 V j d G l v b j E v T l N E V U h f M j A y M V 9 U Y W I v Q X V 0 b 1 J l b W 9 2 Z W R D b 2 x 1 b W 5 z M S 5 7 W U 5 V U l N N R E U s M j U 4 N n 0 m c X V v d D s s J n F 1 b 3 Q 7 U 2 V j d G l v b j E v T l N E V U h f M j A y M V 9 U Y W I v Q X V 0 b 1 J l b W 9 2 Z W R D b 2 x 1 b W 5 z M S 5 7 W V J F T E 1 E R S w y N T g 3 f S Z x d W 9 0 O y w m c X V v d D t T Z W N 0 a W 9 u M S 9 O U 0 R V S F 8 y M D I x X 1 R h Y i 9 B d X R v U m V t b 3 Z l Z E N v b H V t b n M x L n t Z S E J D S E 1 E R S w y N T g 4 f S Z x d W 9 0 O y w m c X V v d D t T Z W N 0 a W 9 u M S 9 O U 0 R V S F 8 y M D I x X 1 R h Y i 9 B d X R v U m V t b 3 Z l Z E N v b H V t b n M x L n t Z T 1 R I T U R F L D I 1 O D l 9 J n F 1 b 3 Q 7 L C Z x d W 9 0 O 1 N l Y 3 R p b 2 4 x L 0 5 T R F V I X z I w M j F f V G F i L 0 F 1 d G 9 S Z W 1 v d m V k Q 2 9 s d W 1 u c z E u e 1 l I T F R N R E U s M j U 5 M H 0 m c X V v d D s s J n F 1 b 3 Q 7 U 2 V j d G l v b j E v T l N E V U h f M j A y M V 9 U Y W I v Q X V 0 b 1 J l b W 9 2 Z W R D b 2 x 1 b W 5 z M S 5 7 W U F M V E 1 E R S w y N T k x f S Z x d W 9 0 O y w m c X V v d D t T Z W N 0 a W 9 u M S 9 O U 0 R V S F 8 y M D I x X 1 R h Y i 9 B d X R v U m V t b 3 Z l Z E N v b H V t b n M x L n t Z T U R F S F B S W C w y N T k y f S Z x d W 9 0 O y w m c X V v d D t T Z W N 0 a W 9 u M S 9 O U 0 R V S F 8 y M D I x X 1 R h Y i 9 B d X R v U m V t b 3 Z l Z E N v b H V t b n M x L n t Z T U R F S F B P L D I 1 O T N 9 J n F 1 b 3 Q 7 L C Z x d W 9 0 O 1 N l Y 3 R p b 2 4 x L 0 5 T R F V I X z I w M j F f V G F i L 0 F 1 d G 9 S Z W 1 v d m V k Q 2 9 s d W 1 u c z E u e 1 l N R E V S W E 8 y L D I 1 O T R 9 J n F 1 b 3 Q 7 L C Z x d W 9 0 O 1 N l Y 3 R p b 2 4 x L 0 5 T R F V I X z I w M j F f V G F i L 0 F 1 d G 9 S Z W 1 v d m V k Q 2 9 s d W 1 u c z E u e 1 l N R E V I Q V J Y L D I 1 O T V 9 J n F 1 b 3 Q 7 L C Z x d W 9 0 O 1 N l Y 3 R p b 2 4 x L 0 5 T R F V I X z I w M j F f V G F i L 0 F 1 d G 9 S Z W 1 v d m V k Q 2 9 s d W 1 u c z E u e 1 l T R F N I T 0 1 F L D I 1 O T Z 9 J n F 1 b 3 Q 7 L C Z x d W 9 0 O 1 N l Y 3 R p b 2 4 x L 0 5 T R F V I X z I w M j F f V G F i L 0 F 1 d G 9 S Z W 1 v d m V k Q 2 9 s d W 1 u c z E u e 1 l T R F N X U k s s M j U 5 N 3 0 m c X V v d D s s J n F 1 b 3 Q 7 U 2 V j d G l v b j E v T l N E V U h f M j A y M V 9 U Y W I v Q X V 0 b 1 J l b W 9 2 Z W R D b 2 x 1 b W 5 z M S 5 7 W V N E U 1 J F T C w y N T k 4 f S Z x d W 9 0 O y w m c X V v d D t T Z W N 0 a W 9 u M S 9 O U 0 R V S F 8 y M D I x X 1 R h Y i 9 B d X R v U m V t b 3 Z l Z E N v b H V t b n M x L n t Z U 0 R T U 0 9 D L D I 1 O T l 9 J n F 1 b 3 Q 7 L C Z x d W 9 0 O 1 N l Y 3 R p b 2 4 x L 0 5 T R F V I X z I w M j F f V G F i L 0 F 1 d G 9 S Z W 1 v d m V k Q 2 9 s d W 1 u c z E u e 1 l T R F N P V l J M L D I 2 M D B 9 J n F 1 b 3 Q 7 L C Z x d W 9 0 O 1 N l Y 3 R p b 2 4 x L 0 5 T R F V I X z I w M j F f V G F i L 0 F 1 d G 9 S Z W 1 v d m V k Q 2 9 s d W 1 u c z E u e 0 1 E R U l N U F k s M j Y w M X 0 m c X V v d D s s J n F 1 b 3 Q 7 U 2 V j d G l v b j E v T l N E V U h f M j A y M V 9 U Y W I v Q X V 0 b 1 J l b W 9 2 Z W R D b 2 x 1 b W 5 z M S 5 7 W U 1 E R U l N Q U Q 1 W V I s M j Y w M n 0 m c X V v d D s s J n F 1 b 3 Q 7 U 2 V j d G l v b j E v T l N E V U h f M j A y M V 9 U Y W I v Q X V 0 b 1 J l b W 9 2 Z W R D b 2 x 1 b W 5 z M S 5 7 W U 1 J T U k 1 W U F O W S w y N j A z f S Z x d W 9 0 O y w m c X V v d D t T Z W N 0 a W 9 u M S 9 O U 0 R V S F 8 y M D I x X 1 R h Y i 9 B d X R v U m V t b 3 Z l Z E N v b H V t b n M x L n t Z T U l N U z V Z Q U 5 Z L D I 2 M D R 9 J n F 1 b 3 Q 7 L C Z x d W 9 0 O 1 N l Y 3 R p b 2 4 x L 0 5 T R F V I X z I w M j F f V G F i L 0 F 1 d G 9 S Z W 1 v d m V k Q 2 9 s d W 1 u c z E u e 1 l N S U 1 T N V l N S V M s M j Y w N X 0 m c X V v d D s s J n F 1 b 3 Q 7 U 2 V j d G l v b j E v T l N E V U h f M j A y M V 9 U Y W I v Q X V 0 b 1 J l b W 9 2 Z W R D b 2 x 1 b W 5 z M S 5 7 Q 0 F E U k x B U 1 Q s M j Y w N n 0 m c X V v d D s s J n F 1 b 3 Q 7 U 2 V j d G l v b j E v T l N E V U h f M j A y M V 9 U Y W I v Q X V 0 b 1 J l b W 9 2 Z W R D b 2 x 1 b W 5 z M S 5 7 Q 0 F E U l B F T 1 A s M j Y w N 3 0 m c X V v d D s s J n F 1 b 3 Q 7 U 2 V j d G l v b j E v T l N E V U h f M j A y M V 9 U Y W I v Q X V 0 b 1 J l b W 9 2 Z W R D b 2 x 1 b W 5 z M S 5 7 Q 0 F E U k N B U i w y N j A 4 f S Z x d W 9 0 O y w m c X V v d D t T Z W N 0 a W 9 u M S 9 O U 0 R V S F 8 y M D I x X 1 R h Y i 9 B d X R v U m V t b 3 Z l Z E N v b H V t b n M x L n t D Q U R S S E 9 N R S w y N j A 5 f S Z x d W 9 0 O y w m c X V v d D t T Z W N 0 a W 9 u M S 9 O U 0 R V S F 8 y M D I x X 1 R h Y i 9 B d X R v U m V t b 3 Z l Z E N v b H V t b n M x L n t D Q U R S T 1 R I T S w y N j E w f S Z x d W 9 0 O y w m c X V v d D t T Z W N 0 a W 9 u M S 9 O U 0 R V S F 8 y M D I x X 1 R h Y i 9 B d X R v U m V t b 3 Z l Z E N v b H V t b n M x L n t D Q U R S U F V C T C w y N j E x f S Z x d W 9 0 O y w m c X V v d D t T Z W N 0 a W 9 u M S 9 O U 0 R V S F 8 y M D I x X 1 R h Y i 9 B d X R v U m V t b 3 Z l Z E N v b H V t b n M x L n t D Q U R S Q k F S L D I 2 M T J 9 J n F 1 b 3 Q 7 L C Z x d W 9 0 O 1 N l Y 3 R p b 2 4 x L 0 5 T R F V I X z I w M j F f V G F i L 0 F 1 d G 9 S Z W 1 v d m V k Q 2 9 s d W 1 u c z E u e 0 N B R F J F V k 5 U L D I 2 M T N 9 J n F 1 b 3 Q 7 L C Z x d W 9 0 O 1 N l Y 3 R p b 2 4 x L 0 5 T R F V I X z I w M j F f V G F i L 0 F 1 d G 9 S Z W 1 v d m V k Q 2 9 s d W 1 u c z E u e 0 N B R F J T Q 0 h M L D I 2 M T R 9 J n F 1 b 3 Q 7 L C Z x d W 9 0 O 1 N l Y 3 R p b 2 4 x L 0 5 T R F V I X z I w M j F f V G F i L 0 F 1 d G 9 S Z W 1 v d m V k Q 2 9 s d W 1 u c z E u e 0 N B R F J P V E g s M j Y x N X 0 m c X V v d D s s J n F 1 b 3 Q 7 U 2 V j d G l v b j E v T l N E V U h f M j A y M V 9 U Y W I v Q X V 0 b 1 J l b W 9 2 Z W R D b 2 x 1 b W 5 z M S 5 7 Q 0 F E U k 9 U U z I s M j Y x N n 0 m c X V v d D s s J n F 1 b 3 Q 7 U 2 V j d G l v b j E v T l N E V U h f M j A y M V 9 U Y W I v Q X V 0 b 1 J l b W 9 2 Z W R D b 2 x 1 b W 5 z M S 5 7 Q 0 F C V V l G U k U s M j Y x N 3 0 m c X V v d D s s J n F 1 b 3 Q 7 U 2 V j d G l v b j E v T l N E V U h f M j A y M V 9 U Y W I v Q X V 0 b 1 J l b W 9 2 Z W R D b 2 x 1 b W 5 z M S 5 7 Q 0 F H V k 1 P T l k s M j Y x O H 0 m c X V v d D s s J n F 1 b 3 Q 7 U 2 V j d G l v b j E v T l N E V U h f M j A y M V 9 U Y W I v Q X V 0 b 1 J l b W 9 2 Z W R D b 2 x 1 b W 5 z M S 5 7 Q 0 F C V V l X S E 8 s M j Y x O X 0 m c X V v d D s s J n F 1 b 3 Q 7 U 2 V j d G l v b j E v T l N E V U h f M j A y M V 9 U Y W I v Q X V 0 b 1 J l b W 9 2 Z W R D b 2 x 1 b W 5 z M S 5 7 Q 0 F C U E x B Q 0 U s M j Y y M H 0 m c X V v d D s s J n F 1 b 3 Q 7 U 2 V j d G l v b j E v T l N E V U h f M j A y M V 9 U Y W I v Q X V 0 b 1 J l b W 9 2 Z W R D b 2 x 1 b W 5 z M S 5 7 Q 0 F C V U 5 E Q U c s M j Y y M X 0 m c X V v d D s s J n F 1 b 3 Q 7 U 2 V j d G l v b j E v T l N E V U h f M j A y M V 9 U Y W I v Q X V 0 b 1 J l b W 9 2 Z W R D b 2 x 1 b W 5 z M S 5 7 Q 0 F H V l d I T y w y N j I y f S Z x d W 9 0 O y w m c X V v d D t T Z W N 0 a W 9 u M S 9 O U 0 R V S F 8 y M D I x X 1 R h Y i 9 B d X R v U m V t b 3 Z l Z E N v b H V t b n M x L n t D Q U Z S R V d I T y w y N j I z f S Z x d W 9 0 O y w m c X V v d D t T Z W N 0 a W 9 u M S 9 O U 0 R V S F 8 y M D I x X 1 R h Y i 9 B d X R v U m V t b 3 Z l Z E N v b H V t b n M x L n t D Q U Z S R V N Q M i w y N j I 0 f S Z x d W 9 0 O y w m c X V v d D t T Z W N 0 a W 9 u M S 9 O U 0 R V S F 8 y M D I x X 1 R h Y i 9 B d X R v U m V t b 3 Z l Z E N v b H V t b n M x L n t D Q U R S S 0 R S V U c s M j Y y N X 0 m c X V v d D s s J n F 1 b 3 Q 7 U 2 V j d G l v b j E v T l N E V U h f M j A y M V 9 U Y W I v Q X V 0 b 1 J l b W 9 2 Z W R D b 2 x 1 b W 5 z M S 5 7 Q 0 F E U k t N Q V J K L D I 2 M j Z 9 J n F 1 b 3 Q 7 L C Z x d W 9 0 O 1 N l Y 3 R p b 2 4 x L 0 5 T R F V I X z I w M j F f V G F i L 0 F 1 d G 9 S Z W 1 v d m V k Q 2 9 s d W 1 u c z E u e 0 N B R F J L Q 0 9 D T i w y N j I 3 f S Z x d W 9 0 O y w m c X V v d D t T Z W N 0 a W 9 u M S 9 O U 0 R V S F 8 y M D I x X 1 R h Y i 9 B d X R v U m V t b 3 Z l Z E N v b H V t b n M x L n t D Q U R S S 0 h F U k 4 s M j Y y O H 0 m c X V v d D s s J n F 1 b 3 Q 7 U 2 V j d G l v b j E v T l N E V U h f M j A y M V 9 U Y W I v Q X V 0 b 1 J l b W 9 2 Z W R D b 2 x 1 b W 5 z M S 5 7 Q 0 F E U k t I Q U x M L D I 2 M j l 9 J n F 1 b 3 Q 7 L C Z x d W 9 0 O 1 N l Y 3 R p b 2 4 x L 0 5 T R F V I X z I w M j F f V G F i L 0 F 1 d G 9 S Z W 1 v d m V k Q 2 9 s d W 1 u c z E u e 0 N B R F J L S U 5 I T C w y N j M w f S Z x d W 9 0 O y w m c X V v d D t T Z W N 0 a W 9 u M S 9 O U 0 R V S F 8 y M D I x X 1 R h Y i 9 B d X R v U m V t b 3 Z l Z E N v b H V t b n M x L n t D Q U R S S 0 1 F V E g s M j Y z M X 0 m c X V v d D s s J n F 1 b 3 Q 7 U 2 V j d G l v b j E v T l N E V U h f M j A y M V 9 U Y W I v Q X V 0 b 1 J l b W 9 2 Z W R D b 2 x 1 b W 5 z M S 5 7 Q 0 F C S U 5 H R k x H L D I 2 M z J 9 J n F 1 b 3 Q 7 L C Z x d W 9 0 O 1 N l Y 3 R p b 2 4 x L 0 5 T R F V I X z I w M j F f V G F i L 0 F 1 d G 9 S Z W 1 v d m V k Q 2 9 s d W 1 u c z E u e 0 N B Q k l O R 0 V W U i w y N j M z f S Z x d W 9 0 O y w m c X V v d D t T Z W N 0 a W 9 u M S 9 O U 0 R V S F 8 y M D I x X 1 R h Y i 9 B d X R v U m V t b 3 Z l Z E N v b H V t b n M x L n t D Q U J J T k d B R 0 U s M j Y z N H 0 m c X V v d D s s J n F 1 b 3 Q 7 U 2 V j d G l v b j E v T l N E V U h f M j A y M V 9 U Y W I v Q X V 0 b 1 J l b W 9 2 Z W R D b 2 x 1 b W 5 z M S 5 7 Q 0 F C S U 5 H W U Z V L D I 2 M z V 9 J n F 1 b 3 Q 7 L C Z x d W 9 0 O 1 N l Y 3 R p b 2 4 x L 0 5 T R F V I X z I w M j F f V G F i L 0 F 1 d G 9 S Z W 1 v d m V k Q 2 9 s d W 1 u c z E u e 0 N B Q k l O R 0 1 G V S w y N j M 2 f S Z x d W 9 0 O y w m c X V v d D t T Z W N 0 a W 9 u M S 9 O U 0 R V S F 8 y M D I x X 1 R h Y i 9 B d X R v U m V t b 3 Z l Z E N v b H V t b n M x L n t F S U J J T k d B R 0 U s M j Y z N 3 0 m c X V v d D s s J n F 1 b 3 Q 7 U 2 V j d G l v b j E v T l N E V U h f M j A y M V 9 U Y W I v Q X V 0 b 1 J l b W 9 2 Z W R D b 2 x 1 b W 5 z M S 5 7 R U l C S U 5 H W U Z V L D I 2 M z h 9 J n F 1 b 3 Q 7 L C Z x d W 9 0 O 1 N l Y 3 R p b 2 4 x L 0 5 T R F V I X z I w M j F f V G F i L 0 F 1 d G 9 S Z W 1 v d m V k Q 2 9 s d W 1 u c z E u e 0 V J Q k l O R 0 1 G V S w y N j M 5 f S Z x d W 9 0 O y w m c X V v d D t T Z W N 0 a W 9 u M S 9 O U 0 R V S F 8 y M D I x X 1 R h Y i 9 B d X R v U m V t b 3 Z l Z E N v b H V t b n M x L n t V Q U R Q R U 9 Q L D I 2 N D B 9 J n F 1 b 3 Q 7 L C Z x d W 9 0 O 1 N l Y 3 R p b 2 4 x L 0 5 T R F V I X z I w M j F f V G F i L 0 F 1 d G 9 S Z W 1 v d m V k Q 2 9 s d W 1 u c z E u e 1 V B R E N B U i w y N j Q x f S Z x d W 9 0 O y w m c X V v d D t T Z W N 0 a W 9 u M S 9 O U 0 R V S F 8 y M D I x X 1 R h Y i 9 B d X R v U m V t b 3 Z l Z E N v b H V t b n M x L n t V Q U R I T 0 1 F L D I 2 N D J 9 J n F 1 b 3 Q 7 L C Z x d W 9 0 O 1 N l Y 3 R p b 2 4 x L 0 5 T R F V I X z I w M j F f V G F i L 0 F 1 d G 9 S Z W 1 v d m V k Q 2 9 s d W 1 u c z E u e 1 V B R E 9 U S E 0 s M j Y 0 M 3 0 m c X V v d D s s J n F 1 b 3 Q 7 U 2 V j d G l v b j E v T l N E V U h f M j A y M V 9 U Y W I v Q X V 0 b 1 J l b W 9 2 Z W R D b 2 x 1 b W 5 z M S 5 7 V U F E U F V C T C w y N j Q 0 f S Z x d W 9 0 O y w m c X V v d D t T Z W N 0 a W 9 u M S 9 O U 0 R V S F 8 y M D I x X 1 R h Y i 9 B d X R v U m V t b 3 Z l Z E N v b H V t b n M x L n t V Q U R C Q V I s M j Y 0 N X 0 m c X V v d D s s J n F 1 b 3 Q 7 U 2 V j d G l v b j E v T l N E V U h f M j A y M V 9 U Y W I v Q X V 0 b 1 J l b W 9 2 Z W R D b 2 x 1 b W 5 z M S 5 7 V U F E R V Z O V C w y N j Q 2 f S Z x d W 9 0 O y w m c X V v d D t T Z W N 0 a W 9 u M S 9 O U 0 R V S F 8 y M D I x X 1 R h Y i 9 B d X R v U m V t b 3 Z l Z E N v b H V t b n M x L n t V Q U R T Q 0 h M L D I 2 N D d 9 J n F 1 b 3 Q 7 L C Z x d W 9 0 O 1 N l Y 3 R p b 2 4 x L 0 5 T R F V I X z I w M j F f V G F i L 0 F 1 d G 9 S Z W 1 v d m V k Q 2 9 s d W 1 u c z E u e 1 V B R F J P V E g s M j Y 0 O H 0 m c X V v d D s s J n F 1 b 3 Q 7 U 2 V j d G l v b j E v T l N E V U h f M j A y M V 9 U Y W I v Q X V 0 b 1 J l b W 9 2 Z W R D b 2 x 1 b W 5 z M S 5 7 V U F E T 1 R T U D I s M j Y 0 O X 0 m c X V v d D s s J n F 1 b 3 Q 7 U 2 V j d G l v b j E v T l N E V U h f M j A y M V 9 U Y W I v Q X V 0 b 1 J l b W 9 2 Z W R D b 2 x 1 b W 5 z M S 5 7 V U F E U E F J R C w y N j U w f S Z x d W 9 0 O y w m c X V v d D t T Z W N 0 a W 9 u M S 9 O U 0 R V S F 8 y M D I x X 1 R h Y i 9 B d X R v U m V t b 3 Z l Z E N v b H V t b n M x L n t V Q U R N T 0 5 Z L D I 2 N T F 9 J n F 1 b 3 Q 7 L C Z x d W 9 0 O 1 N l Y 3 R p b 2 4 x L 0 5 T R F V I X z I w M j F f V G F i L 0 F 1 d G 9 S Z W 1 v d m V k Q 2 9 s d W 1 u c z E u e 1 V B R E J X S E 8 s M j Y 1 M n 0 m c X V v d D s s J n F 1 b 3 Q 7 U 2 V j d G l v b j E v T l N E V U h f M j A y M V 9 U Y W I v Q X V 0 b 1 J l b W 9 2 Z W R D b 2 x 1 b W 5 z M S 5 7 V U F E U E x B Q 0 U s M j Y 1 M 3 0 m c X V v d D s s J n F 1 b 3 Q 7 U 2 V j d G l v b j E v T l N E V U h f M j A y M V 9 U Y W I v Q X V 0 b 1 J l b W 9 2 Z W R D b 2 x 1 b W 5 z M S 5 7 V U F E Q l V O R C w y N j U 0 f S Z x d W 9 0 O y w m c X V v d D t T Z W N 0 a W 9 u M S 9 O U 0 R V S F 8 y M D I x X 1 R h Y i 9 B d X R v U m V t b 3 Z l Z E N v b H V t b n M x L n t V Q U R D Q U c s M j Y 1 N X 0 m c X V v d D s s J n F 1 b 3 Q 7 U 2 V j d G l v b j E v T l N E V U h f M j A y M V 9 U Y W I v Q X V 0 b 1 J l b W 9 2 Z W R D b 2 x 1 b W 5 z M S 5 7 V U F E R l d I T y w y N j U 2 f S Z x d W 9 0 O y w m c X V v d D t T Z W N 0 a W 9 u M S 9 O U 0 R V S F 8 y M D I x X 1 R h Y i 9 B d X R v U m V t b 3 Z l Z E N v b H V t b n M x L n t V Q U R G U k Q s M j Y 1 N 3 0 m c X V v d D s s J n F 1 b 3 Q 7 U 2 V j d G l v b j E v T l N E V U h f M j A y M V 9 U Y W I v Q X V 0 b 1 J l b W 9 2 Z W R D b 2 x 1 b W 5 z M S 5 7 Q 0 F E U k t N Q V J K M i w y N j U 4 f S Z x d W 9 0 O y w m c X V v d D t T Z W N 0 a W 9 u M S 9 O U 0 R V S F 8 y M D I x X 1 R h Y i 9 B d X R v U m V t b 3 Z l Z E N v b H V t b n M x L n t D Q U R S S 0 N P Q 0 4 y L D I 2 N T l 9 J n F 1 b 3 Q 7 L C Z x d W 9 0 O 1 N l Y 3 R p b 2 4 x L 0 5 T R F V I X z I w M j F f V G F i L 0 F 1 d G 9 S Z W 1 v d m V k Q 2 9 s d W 1 u c z E u e 0 N B R F J L S E V S T j I s M j Y 2 M H 0 m c X V v d D s s J n F 1 b 3 Q 7 U 2 V j d G l v b j E v T l N E V U h f M j A y M V 9 U Y W I v Q X V 0 b 1 J l b W 9 2 Z W R D b 2 x 1 b W 5 z M S 5 7 Q 0 F E U k t I Q U x M M i w y N j Y x f S Z x d W 9 0 O y w m c X V v d D t T Z W N 0 a W 9 u M S 9 O U 0 R V S F 8 y M D I x X 1 R h Y i 9 B d X R v U m V t b 3 Z l Z E N v b H V t b n M x L n t D Q U R S S 0 l O S E w y L D I 2 N j J 9 J n F 1 b 3 Q 7 L C Z x d W 9 0 O 1 N l Y 3 R p b 2 4 x L 0 5 T R F V I X z I w M j F f V G F i L 0 F 1 d G 9 S Z W 1 v d m V k Q 2 9 s d W 1 u c z E u e 0 N B R F J L T U V U S D I s M j Y 2 M 3 0 m c X V v d D s s J n F 1 b 3 Q 7 U 2 V j d G l v b j E v T l N E V U h f M j A y M V 9 U Y W I v Q X V 0 b 1 J l b W 9 2 Z W R D b 2 x 1 b W 5 z M S 5 7 Q 0 F T V V B S T 0 I s M j Y 2 N H 0 m c X V v d D s s J n F 1 b 3 Q 7 U 2 V j d G l v b j E v T l N E V U h f M j A y M V 9 U Y W I v Q X V 0 b 1 J l b W 9 2 Z W R D b 2 x 1 b W 5 z M S 5 7 Q 0 F T V V J D V l I s M j Y 2 N X 0 m c X V v d D s s J n F 1 b 3 Q 7 U 2 V j d G l v b j E v T l N E V U h f M j A y M V 9 U Y W I v Q X V 0 b 1 J l b W 9 2 Z W R D b 2 x 1 b W 5 z M S 5 7 Q 0 F N S F B S T 0 I s M j Y 2 N n 0 m c X V v d D s s J n F 1 b 3 Q 7 U 2 V j d G l v b j E v T l N E V U h f M j A y M V 9 U Y W I v Q X V 0 b 1 J l b W 9 2 Z W R D b 2 x 1 b W 5 z M S 5 7 Q 0 F N S F J D V l I s M j Y 2 N 3 0 m c X V v d D s s J n F 1 b 3 Q 7 U 2 V j d G l v b j E v T l N E V U h f M j A y M V 9 U Y W I v Q X V 0 b 1 J l b W 9 2 Z W R D b 2 x 1 b W 5 z M S 5 7 S 1 J B V E V W R V I s M j Y 2 O H 0 m c X V v d D s s J n F 1 b 3 Q 7 U 2 V j d G l v b j E v T l N E V U h f M j A y M V 9 U Y W I v Q X V 0 b 1 J l b W 9 2 Z W R D b 2 x 1 b W 5 z M S 5 7 S 1 J B V F J F Q y w y N j Y 5 f S Z x d W 9 0 O y w m c X V v d D t T Z W N 0 a W 9 u M S 9 O U 0 R V S F 8 y M D I x X 1 R h Y i 9 B d X R v U m V t b 3 Z l Z E N v b H V t b n M x L n t W Q V B B T l l F V l I s M j Y 3 M H 0 m c X V v d D s s J n F 1 b 3 Q 7 U 2 V j d G l v b j E v T l N E V U h f M j A y M V 9 U Y W I v Q X V 0 b 1 J l b W 9 2 Z W R D b 2 x 1 b W 5 z M S 5 7 V k F Q Q U 5 Z U k V D L D I 2 N z F 9 J n F 1 b 3 Q 7 L C Z x d W 9 0 O 1 N l Y 3 R p b 2 4 x L 0 5 T R F V I X z I w M j F f V G F i L 0 F 1 d G 9 S Z W 1 v d m V k Q 2 9 s d W 1 u c z E u e 1 Z B U E 5 J Q 0 V W U i w y N j c y f S Z x d W 9 0 O y w m c X V v d D t T Z W N 0 a W 9 u M S 9 O U 0 R V S F 8 y M D I x X 1 R h Y i 9 B d X R v U m V t b 3 Z l Z E N v b H V t b n M x L n t W Q V B O S U N S R U M s M j Y 3 M 3 0 m c X V v d D s s J n F 1 b 3 Q 7 U 2 V j d G l v b j E v T l N E V U h f M j A y M V 9 U Y W I v Q X V 0 b 1 J l b W 9 2 Z W R D b 2 x 1 b W 5 z M S 5 7 V k F Q T V J K R V Z S L D I 2 N z R 9 J n F 1 b 3 Q 7 L C Z x d W 9 0 O 1 N l Y 3 R p b 2 4 x L 0 5 T R F V I X z I w M j F f V G F i L 0 F 1 d G 9 S Z W 1 v d m V k Q 2 9 s d W 1 u c z E u e 1 Z B U E 1 S S l J F Q y w y N j c 1 f S Z x d W 9 0 O y w m c X V v d D t T Z W N 0 a W 9 u M S 9 O U 0 R V S F 8 y M D I x X 1 R h Y i 9 B d X R v U m V t b 3 Z l Z E N v b H V t b n M x L n t W Q V B G T F Z F V l I s M j Y 3 N n 0 m c X V v d D s s J n F 1 b 3 Q 7 U 2 V j d G l v b j E v T l N E V U h f M j A y M V 9 U Y W I v Q X V 0 b 1 J l b W 9 2 Z W R D b 2 x 1 b W 5 z M S 5 7 V k F Q R k x W U k V D L D I 2 N z d 9 J n F 1 b 3 Q 7 L C Z x d W 9 0 O 1 N l Y 3 R p b 2 4 x L 0 5 T R F V I X z I w M j F f V G F i L 0 F 1 d G 9 S Z W 1 v d m V k Q 2 9 s d W 1 u c z E u e 1 N Z T k 1 S S k V W U i w y N j c 4 f S Z x d W 9 0 O y w m c X V v d D t T Z W N 0 a W 9 u M S 9 O U 0 R V S F 8 y M D I x X 1 R h Y i 9 B d X R v U m V t b 3 Z l Z E N v b H V t b n M x L n t T W U 5 N U k p S R U M s M j Y 3 O X 0 m c X V v d D s s J n F 1 b 3 Q 7 U 2 V j d G l v b j E v T l N E V U h f M j A y M V 9 U Y W I v Q X V 0 b 1 J l b W 9 2 Z W R D b 2 x 1 b W 5 z M S 5 7 U 1 l O U 1 R N R V Z S L D I 2 O D B 9 J n F 1 b 3 Q 7 L C Z x d W 9 0 O 1 N l Y 3 R p b 2 4 x L 0 5 T R F V I X z I w M j F f V G F i L 0 F 1 d G 9 S Z W 1 v d m V k Q 2 9 s d W 1 u c z E u e 1 N Z T l N U T V J F Q y w y N j g x f S Z x d W 9 0 O y w m c X V v d D t T Z W N 0 a W 9 u M S 9 O U 0 R V S F 8 y M D I x X 1 R h Y i 9 B d X R v U m V t b 3 Z l Z E N v b H V t b n M x L n t J U k t S Q V R S R U M s M j Y 4 M n 0 m c X V v d D s s J n F 1 b 3 Q 7 U 2 V j d G l v b j E v T l N E V U h f M j A y M V 9 U Y W I v Q X V 0 b 1 J l b W 9 2 Z W R D b 2 x 1 b W 5 z M S 5 7 S U l L U k F U U k V D L D I 2 O D N 9 J n F 1 b 3 Q 7 L C Z x d W 9 0 O 1 N l Y 3 R p b 2 4 x L 0 5 T R F V I X z I w M j F f V G F i L 0 F 1 d G 9 S Z W 1 v d m V k Q 2 9 s d W 1 u c z E u e 0 l S V k F Q Q U 5 Z U k V D L D I 2 O D R 9 J n F 1 b 3 Q 7 L C Z x d W 9 0 O 1 N l Y 3 R p b 2 4 x L 0 5 T R F V I X z I w M j F f V G F i L 0 F 1 d G 9 S Z W 1 v d m V k Q 2 9 s d W 1 u c z E u e 0 l J V k F Q Q U 5 Z U k V D L D I 2 O D V 9 J n F 1 b 3 Q 7 L C Z x d W 9 0 O 1 N l Y 3 R p b 2 4 x L 0 5 T R F V I X z I w M j F f V G F i L 0 F 1 d G 9 S Z W 1 v d m V k Q 2 9 s d W 1 u c z E u e 0 l S V k F Q T k l D U k V D L D I 2 O D Z 9 J n F 1 b 3 Q 7 L C Z x d W 9 0 O 1 N l Y 3 R p b 2 4 x L 0 5 T R F V I X z I w M j F f V G F i L 0 F 1 d G 9 S Z W 1 v d m V k Q 2 9 s d W 1 u c z E u e 0 l J V k F Q T k l D U k V D L D I 2 O D d 9 J n F 1 b 3 Q 7 L C Z x d W 9 0 O 1 N l Y 3 R p b 2 4 x L 0 5 T R F V I X z I w M j F f V G F i L 0 F 1 d G 9 S Z W 1 v d m V k Q 2 9 s d W 1 u c z E u e 0 l S V k F Q T V J K U k V D L D I 2 O D h 9 J n F 1 b 3 Q 7 L C Z x d W 9 0 O 1 N l Y 3 R p b 2 4 x L 0 5 T R F V I X z I w M j F f V G F i L 0 F 1 d G 9 S Z W 1 v d m V k Q 2 9 s d W 1 u c z E u e 0 l J V k F Q T V J K U k V D L D I 2 O D l 9 J n F 1 b 3 Q 7 L C Z x d W 9 0 O 1 N l Y 3 R p b 2 4 x L 0 5 T R F V I X z I w M j F f V G F i L 0 F 1 d G 9 S Z W 1 v d m V k Q 2 9 s d W 1 u c z E u e 0 l S V k F Q R k x W U k V D L D I 2 O T B 9 J n F 1 b 3 Q 7 L C Z x d W 9 0 O 1 N l Y 3 R p b 2 4 x L 0 5 T R F V I X z I w M j F f V G F i L 0 F 1 d G 9 S Z W 1 v d m V k Q 2 9 s d W 1 u c z E u e 0 l J V k F Q R k x W U k V D L D I 2 O T F 9 J n F 1 b 3 Q 7 L C Z x d W 9 0 O 1 N l Y 3 R p b 2 4 x L 0 5 T R F V I X z I w M j F f V G F i L 0 F 1 d G 9 S Z W 1 v d m V k Q 2 9 s d W 1 u c z E u e 0 l S U 1 l O T V J K U k V D L D I 2 O T J 9 J n F 1 b 3 Q 7 L C Z x d W 9 0 O 1 N l Y 3 R p b 2 4 x L 0 5 T R F V I X z I w M j F f V G F i L 0 F 1 d G 9 S Z W 1 v d m V k Q 2 9 s d W 1 u c z E u e 0 l J U 1 l O T V J K U k V D L D I 2 O T N 9 J n F 1 b 3 Q 7 L C Z x d W 9 0 O 1 N l Y 3 R p b 2 4 x L 0 5 T R F V I X z I w M j F f V G F i L 0 F 1 d G 9 S Z W 1 v d m V k Q 2 9 s d W 1 u c z E u e 0 l S U 1 l O U 1 R N U k V D L D I 2 O T R 9 J n F 1 b 3 Q 7 L C Z x d W 9 0 O 1 N l Y 3 R p b 2 4 x L 0 5 T R F V I X z I w M j F f V G F i L 0 F 1 d G 9 S Z W 1 v d m V k Q 2 9 s d W 1 u c z E u e 0 l J U 1 l O U 1 R N U k V D L D I 2 O T V 9 J n F 1 b 3 Q 7 L C Z x d W 9 0 O 1 N l Y 3 R p b 2 4 x L 0 5 T R F V I X z I w M j F f V G F i L 0 F 1 d G 9 S Z W 1 v d m V k Q 2 9 s d W 1 u c z E u e 0 N B U 1 V Q U k 9 C M i w y N j k 2 f S Z x d W 9 0 O y w m c X V v d D t T Z W N 0 a W 9 u M S 9 O U 0 R V S F 8 y M D I x X 1 R h Y i 9 B d X R v U m V t b 3 Z l Z E N v b H V t b n M x L n t S Q 1 Z Z U 1 V C U F J C L D I 2 O T d 9 J n F 1 b 3 Q 7 L C Z x d W 9 0 O 1 N l Y 3 R p b 2 4 x L 0 5 T R F V I X z I w M j F f V G F i L 0 F 1 d G 9 S Z W 1 v d m V k Q 2 9 s d W 1 u c z E u e 0 N B T U h Q U k 9 C M i w y N j k 4 f S Z x d W 9 0 O y w m c X V v d D t T Z W N 0 a W 9 u M S 9 O U 0 R V S F 8 y M D I x X 1 R h Y i 9 B d X R v U m V t b 3 Z l Z E N v b H V t b n M x L n t S Q 1 Z Z T U h Q U k I s M j Y 5 O X 0 m c X V v d D s s J n F 1 b 3 Q 7 U 2 V j d G l v b j E v T l N E V U h f M j A y M V 9 U Y W I v Q X V 0 b 1 J l b W 9 2 Z W R D b 2 x 1 b W 5 z M S 5 7 Q U x N Q V R Z U j I s M j c w M H 0 m c X V v d D s s J n F 1 b 3 Q 7 U 2 V j d G l v b j E v T l N E V U h f M j A y M V 9 U Y W I v Q X V 0 b 1 J l b W 9 2 Z W R D b 2 x 1 b W 5 z M S 5 7 T 1 B N Q V R Z U j I s M j c w M X 0 m c X V v d D s s J n F 1 b 3 Q 7 U 2 V j d G l v b j E v T l N E V U h f M j A y M V 9 U Y W I v Q X V 0 b 1 J l b W 9 2 Z W R D b 2 x 1 b W 5 z M S 5 7 Q U x P U E 1 B V F l S L D I 3 M D J 9 J n F 1 b 3 Q 7 L C Z x d W 9 0 O 1 N l Y 3 R p b 2 4 x L 0 5 T R F V I X z I w M j F f V G F i L 0 F 1 d G 9 S Z W 1 v d m V k Q 2 9 s d W 1 u c z E u e 0 t S Q V R P T U Z M Q U c s M j c w M 3 0 m c X V v d D s s J n F 1 b 3 Q 7 U 2 V j d G l v b j E v T l N E V U h f M j A y M V 9 U Y W I v Q X V 0 b 1 J l b W 9 2 Z W R D b 2 x 1 b W 5 z M S 5 7 S 1 J B V E 9 N W V I s M j c w N H 0 m c X V v d D s s J n F 1 b 3 Q 7 U 2 V j d G l v b j E v T l N E V U h f M j A y M V 9 U Y W I v Q X V 0 b 1 J l b W 9 2 Z W R D b 2 x 1 b W 5 z M S 5 7 S 1 J B V E 9 N T U 9 O L D I 3 M D V 9 J n F 1 b 3 Q 7 L C Z x d W 9 0 O 1 N l Y 3 R p b 2 4 x L 0 5 T R F V I X z I w M j F f V G F i L 0 F 1 d G 9 S Z W 1 v d m V k Q 2 9 s d W 1 u c z E u e 1 Z B U E F O W U Z M Q U c s M j c w N n 0 m c X V v d D s s J n F 1 b 3 Q 7 U 2 V j d G l v b j E v T l N E V U h f M j A y M V 9 U Y W I v Q X V 0 b 1 J l b W 9 2 Z W R D b 2 x 1 b W 5 z M S 5 7 V k F Q Q U 5 Z W V I s M j c w N 3 0 m c X V v d D s s J n F 1 b 3 Q 7 U 2 V j d G l v b j E v T l N E V U h f M j A y M V 9 U Y W I v Q X V 0 b 1 J l b W 9 2 Z W R D b 2 x 1 b W 5 z M S 5 7 V k F Q Q U 5 Z T U 9 O L D I 3 M D h 9 J n F 1 b 3 Q 7 L C Z x d W 9 0 O 1 N l Y 3 R p b 2 4 x L 0 5 T R F V I X z I w M j F f V G F i L 0 F 1 d G 9 S Z W 1 v d m V k Q 2 9 s d W 1 u c z E u e 1 Z B U E 5 J Q 0 Z M Q U c s M j c w O X 0 m c X V v d D s s J n F 1 b 3 Q 7 U 2 V j d G l v b j E v T l N E V U h f M j A y M V 9 U Y W I v Q X V 0 b 1 J l b W 9 2 Z W R D b 2 x 1 b W 5 z M S 5 7 V k F Q T k l D W V I s M j c x M H 0 m c X V v d D s s J n F 1 b 3 Q 7 U 2 V j d G l v b j E v T l N E V U h f M j A y M V 9 U Y W I v Q X V 0 b 1 J l b W 9 2 Z W R D b 2 x 1 b W 5 z M S 5 7 V k F Q T k l D T U 9 O L D I 3 M T F 9 J n F 1 b 3 Q 7 L C Z x d W 9 0 O 1 N l Y 3 R p b 2 4 x L 0 5 T R F V I X z I w M j F f V G F i L 0 F 1 d G 9 S Z W 1 v d m V k Q 2 9 s d W 1 u c z E u e 1 R P Q k 5 W Q V B G T E F H L D I 3 M T J 9 J n F 1 b 3 Q 7 L C Z x d W 9 0 O 1 N l Y 3 R p b 2 4 x L 0 5 T R F V I X z I w M j F f V G F i L 0 F 1 d G 9 S Z W 1 v d m V k Q 2 9 s d W 1 u c z E u e 1 R P Q k 5 W Q V B Z U i w y N z E z f S Z x d W 9 0 O y w m c X V v d D t T Z W N 0 a W 9 u M S 9 O U 0 R V S F 8 y M D I x X 1 R h Y i 9 B d X R v U m V t b 3 Z l Z E N v b H V t b n M x L n t U T 0 J O V k F Q T U 9 O L D I 3 M T R 9 J n F 1 b 3 Q 7 L C Z x d W 9 0 O 1 N l Y 3 R p b 2 4 x L 0 5 T R F V I X z I w M j F f V G F i L 0 F 1 d G 9 S Z W 1 v d m V k Q 2 9 s d W 1 u c z E u e 1 R P Q l Z B U E 9 O T C w y N z E 1 f S Z x d W 9 0 O y w m c X V v d D t T Z W N 0 a W 9 u M S 9 O U 0 R V S F 8 y M D I x X 1 R h Y i 9 B d X R v U m V t b 3 Z l Z E N v b H V t b n M x L n t W Q V B G T F Z G T E F H L D I 3 M T Z 9 J n F 1 b 3 Q 7 L C Z x d W 9 0 O 1 N l Y 3 R p b 2 4 x L 0 5 T R F V I X z I w M j F f V G F i L 0 F 1 d G 9 S Z W 1 v d m V k Q 2 9 s d W 1 u c z E u e 1 R P Q k N J R 1 Z B U C w y N z E 3 f S Z x d W 9 0 O y w m c X V v d D t T Z W N 0 a W 9 u M S 9 O U 0 R V S F 8 y M D I x X 1 R h Y i 9 B d X R v U m V t b 3 Z l Z E N v b H V t b n M x L n t W Q V B G T F Z Z U i w y N z E 4 f S Z x d W 9 0 O y w m c X V v d D t T Z W N 0 a W 9 u M S 9 O U 0 R V S F 8 y M D I x X 1 R h Y i 9 B d X R v U m V t b 3 Z l Z E N v b H V t b n M x L n t W Q V B G T F Z N T 0 4 s M j c x O X 0 m c X V v d D s s J n F 1 b 3 Q 7 U 2 V j d G l v b j E v T l N E V U h f M j A y M V 9 U Y W I v Q X V 0 b 1 J l b W 9 2 Z W R D b 2 x 1 b W 5 z M S 5 7 V k F Q T V J K R k x B R y w y N z I w f S Z x d W 9 0 O y w m c X V v d D t T Z W N 0 a W 9 u M S 9 O U 0 R V S F 8 y M D I x X 1 R h Y i 9 B d X R v U m V t b 3 Z l Z E N v b H V t b n M x L n t W Q V B N U k p Z U i w y N z I x f S Z x d W 9 0 O y w m c X V v d D t T Z W N 0 a W 9 u M S 9 O U 0 R V S F 8 y M D I x X 1 R h Y i 9 B d X R v U m V t b 3 Z l Z E N v b H V t b n M x L n t W Q V B N U k p N T 0 4 s M j c y M n 0 m c X V v d D s s J n F 1 b 3 Q 7 U 2 V j d G l v b j E v T l N E V U h f M j A y M V 9 U Y W I v Q X V 0 b 1 J l b W 9 2 Z W R D b 2 x 1 b W 5 z M S 5 7 T V J K T U 9 O V k F Q L D I 3 M j N 9 J n F 1 b 3 Q 7 L C Z x d W 9 0 O 1 N l Y 3 R p b 2 4 x L 0 5 T R F V I X z I w M j F f V G F i L 0 F 1 d G 9 S Z W 1 v d m V k Q 2 9 s d W 1 u c z E u e 1 Z B U F R Z U E V N T 0 4 s M j c y N H 0 m c X V v d D s s J n F 1 b 3 Q 7 U 2 V j d G l v b j E v T l N E V U h f M j A y M V 9 U Y W I v Q X V 0 b 1 J l b W 9 2 Z W R D b 2 x 1 b W 5 z M S 5 7 V k F Q T l V N V F l Q R S w y N z I 1 f S Z x d W 9 0 O y w m c X V v d D t T Z W N 0 a W 9 u M S 9 O U 0 R V S F 8 y M D I x X 1 R h Y i 9 B d X R v U m V t b 3 Z l Z E N v b H V t b n M x L n t T W U 5 N U k p G T E F H L D I 3 M j Z 9 J n F 1 b 3 Q 7 L C Z x d W 9 0 O 1 N l Y 3 R p b 2 4 x L 0 5 T R F V I X z I w M j F f V G F i L 0 F 1 d G 9 S Z W 1 v d m V k Q 2 9 s d W 1 u c z E u e 1 N Z T k 1 S S l l S L D I 3 M j d 9 J n F 1 b 3 Q 7 L C Z x d W 9 0 O 1 N l Y 3 R p b 2 4 x L 0 5 T R F V I X z I w M j F f V G F i L 0 F 1 d G 9 S Z W 1 v d m V k Q 2 9 s d W 1 u c z E u e 1 N Z T k 1 S S k 1 P T i w y N z I 4 f S Z x d W 9 0 O y w m c X V v d D t T Z W N 0 a W 9 u M S 9 O U 0 R V S F 8 y M D I x X 1 R h Y i 9 B d X R v U m V t b 3 Z l Z E N v b H V t b n M x L n t T W U 5 T V E 1 G T E F H L D I 3 M j l 9 J n F 1 b 3 Q 7 L C Z x d W 9 0 O 1 N l Y 3 R p b 2 4 x L 0 5 T R F V I X z I w M j F f V G F i L 0 F 1 d G 9 S Z W 1 v d m V k Q 2 9 s d W 1 u c z E u e 1 N Z T l N U T V l S L D I 3 M z B 9 J n F 1 b 3 Q 7 L C Z x d W 9 0 O 1 N l Y 3 R p b 2 4 x L 0 5 T R F V I X z I w M j F f V G F i L 0 F 1 d G 9 S Z W 1 v d m V k Q 2 9 s d W 1 u c z E u e 1 N Z T l N U T U 1 P T i w y N z M x f S Z x d W 9 0 O y w m c X V v d D t T Z W N 0 a W 9 u M S 9 O U 0 R V S F 8 y M D I x X 1 R h Y i 9 B d X R v U m V t b 3 Z l Z E N v b H V t b n M x L n t N T U d F V E 1 K L D I 3 M z J 9 J n F 1 b 3 Q 7 L C Z x d W 9 0 O 1 N l Y 3 R p b 2 4 x L 0 5 T R F V I X z I w M j F f V G F i L 0 F 1 d G 9 S Z W 1 v d m V k Q 2 9 s d W 1 u c z E u e 0 1 N Q l R S R U M x L D I 3 M z N 9 J n F 1 b 3 Q 7 L C Z x d W 9 0 O 1 N l Y 3 R p b 2 4 x L 0 5 T R F V I X z I w M j F f V G F i L 0 F 1 d G 9 S Z W 1 v d m V k Q 2 9 s d W 1 u c z E u e 0 1 N Q l R Q W V I s M j c z N H 0 m c X V v d D s s J n F 1 b 3 Q 7 U 2 V j d G l v b j E v T l N E V U h f M j A y M V 9 U Y W I v Q X V 0 b 1 J l b W 9 2 Z W R D b 2 x 1 b W 5 z M S 5 7 T U 1 C V F J F Q z I s M j c z N X 0 m c X V v d D s s J n F 1 b 3 Q 7 U 2 V j d G l v b j E v T l N E V U h f M j A y M V 9 U Y W I v Q X V 0 b 1 J l b W 9 2 Z W R D b 2 x 1 b W 5 z M S 5 7 T U 1 C V D M w R F k s M j c z N n 0 m c X V v d D s s J n F 1 b 3 Q 7 U 2 V j d G l v b j E v T l N E V U h f M j A y M V 9 U Y W I v Q X V 0 b 1 J l b W 9 2 Z W R D b 2 x 1 b W 5 z M S 5 7 T U 1 C V E R J U 1 A s M j c z N 3 0 m c X V v d D s s J n F 1 b 3 Q 7 U 2 V j d G l v b j E v T l N E V U h f M j A y M V 9 U Y W I v Q X V 0 b 1 J l b W 9 2 Z W R D b 2 x 1 b W 5 z M S 5 7 T U 1 C S k 9 J T l Q s M j c z O H 0 m c X V v d D s s J n F 1 b 3 Q 7 U 2 V j d G l v b j E v T l N E V U h f M j A y M V 9 U Y W I v Q X V 0 b 1 J l b W 9 2 Z W R D b 2 x 1 b W 5 z M S 5 7 T U 1 C T E 9 P U 0 U s M j c z O X 0 m c X V v d D s s J n F 1 b 3 Q 7 U 2 V j d G l v b j E v T l N E V U h f M j A y M V 9 U Y W I v Q X V 0 b 1 J l b W 9 2 Z W R D b 2 x 1 b W 5 z M S 5 7 T U 1 C T 1 R I R V I s M j c 0 M H 0 m c X V v d D s s J n F 1 b 3 Q 7 U 2 V j d G l v b j E v T l N E V U h f M j A y M V 9 U Y W I v Q X V 0 b 1 J l b W 9 2 Z W R D b 2 x 1 b W 5 z M S 5 7 T U 1 K T l R O V U 0 x L D I 3 N D F 9 J n F 1 b 3 Q 7 L C Z x d W 9 0 O 1 N l Y 3 R p b 2 4 x L 0 5 T R F V I X z I w M j F f V G F i L 0 F 1 d G 9 S Z W 1 v d m V k Q 2 9 s d W 1 u c z E u e 0 1 N S k 5 Q Q 1 R C M S w y N z Q y f S Z x d W 9 0 O y w m c X V v d D t T Z W N 0 a W 9 u M S 9 O U 0 R V S F 8 y M D I x X 1 R h Y i 9 B d X R v U m V t b 3 Z l Z E N v b H V t b n M x L n t N T U p O U E N B V D E s M j c 0 M 3 0 m c X V v d D s s J n F 1 b 3 Q 7 U 2 V j d G l v b j E v T l N E V U h f M j A y M V 9 U Y W I v Q X V 0 b 1 J l b W 9 2 Z W R D b 2 x 1 b W 5 z M S 5 7 T U 1 M U 1 V O S V Q x L D I 3 N D R 9 J n F 1 b 3 Q 7 L C Z x d W 9 0 O 1 N l Y 3 R p b 2 4 x L 0 5 T R F V I X z I w M j F f V G F i L 0 F 1 d G 9 S Z W 1 v d m V k Q 2 9 s d W 1 u c z E u e 0 1 N T F N H T V M x L D I 3 N D V 9 J n F 1 b 3 Q 7 L C Z x d W 9 0 O 1 N l Y 3 R p b 2 4 x L 0 5 T R F V I X z I w M j F f V G F i L 0 F 1 d G 9 S Z W 1 v d m V k Q 2 9 s d W 1 u c z E u e 0 1 N T F M x M E d N M S w y N z Q 2 f S Z x d W 9 0 O y w m c X V v d D t T Z W N 0 a W 9 u M S 9 O U 0 R V S F 8 y M D I x X 1 R h Y i 9 B d X R v U m V t b 3 Z l Z E N v b H V t b n M x L n t N T U x T T 1 p T M S w y N z Q 3 f S Z x d W 9 0 O y w m c X V v d D t T Z W N 0 a W 9 u M S 9 O U 0 R V S F 8 y M D I x X 1 R h Y i 9 B d X R v U m V t b 3 Z l Z E N v b H V t b n M x L n t N T U x T T E J T M S w y N z Q 4 f S Z x d W 9 0 O y w m c X V v d D t T Z W N 0 a W 9 u M S 9 O U 0 R V S F 8 y M D I x X 1 R h Y i 9 B d X R v U m V t b 3 Z l Z E N v b H V t b n M x L n t N T U x T U E N U Q j E s M j c 0 O X 0 m c X V v d D s s J n F 1 b 3 Q 7 U 2 V j d G l v b j E v T l N E V U h f M j A y M V 9 U Y W I v Q X V 0 b 1 J l b W 9 2 Z W R D b 2 x 1 b W 5 z M S 5 7 T U 1 M U 1 B D Q V Q x L D I 3 N T B 9 J n F 1 b 3 Q 7 L C Z x d W 9 0 O 1 N l Y 3 R p b 2 4 x L 0 5 T R F V I X z I w M j F f V G F i L 0 F 1 d G 9 S Z W 1 v d m V k Q 2 9 s d W 1 u c z E u e 0 1 N Q l V Z V 0 h P M S w y N z U x f S Z x d W 9 0 O y w m c X V v d D t T Z W N 0 a W 9 u M S 9 O U 0 R V S F 8 y M D I x X 1 R h Y i 9 B d X R v U m V t b 3 Z l Z E N v b H V t b n M x L n t N T U J Q T E F D R T E s M j c 1 M n 0 m c X V v d D s s J n F 1 b 3 Q 7 U 2 V j d G l v b j E v T l N E V U h f M j A y M V 9 U Y W I v Q X V 0 b 1 J l b W 9 2 Z W R D b 2 x 1 b W 5 z M S 5 7 T U 1 C U E x P U 1 A y L D I 3 N T N 9 J n F 1 b 3 Q 7 L C Z x d W 9 0 O 1 N l Y 3 R p b 2 4 x L 0 5 T R F V I X z I w M j F f V G F i L 0 F 1 d G 9 S Z W 1 v d m V k Q 2 9 s d W 1 u c z E u e 0 1 N Q k F U S k 9 C M S w y N z U 0 f S Z x d W 9 0 O y w m c X V v d D t T Z W N 0 a W 9 u M S 9 O U 0 R V S F 8 y M D I x X 1 R h Y i 9 B d X R v U m V t b 3 Z l Z E N v b H V t b n M x L n t N T U J D T E 9 T R S w y N z U 1 f S Z x d W 9 0 O y w m c X V v d D t T Z W N 0 a W 9 u M S 9 O U 0 R V S F 8 y M D I x X 1 R h Y i 9 B d X R v U m V t b 3 Z l Z E N v b H V t b n M x L n t N T U J T R U x M L D I 3 N T Z 9 J n F 1 b 3 Q 7 L C Z x d W 9 0 O 1 N l Y 3 R p b 2 4 x L 0 5 T R F V I X z I w M j F f V G F i L 0 F 1 d G 9 S Z W 1 v d m V k Q 2 9 s d W 1 u c z E u e 0 1 N Q k d J V k U s M j c 1 N 3 0 m c X V v d D s s J n F 1 b 3 Q 7 U 2 V j d G l v b j E v T l N E V U h f M j A y M V 9 U Y W I v Q X V 0 b 1 J l b W 9 2 Z W R D b 2 x 1 b W 5 z M S 5 7 T U 1 U U k F E R S w y N z U 4 f S Z x d W 9 0 O y w m c X V v d D t T Z W N 0 a W 9 u M S 9 O U 0 R V S F 8 y M D I x X 1 R h Y i 9 B d X R v U m V t b 3 Z l Z E N v b H V t b n M x L n t N T V R S R D M w R C w y N z U 5 f S Z x d W 9 0 O y w m c X V v d D t T Z W N 0 a W 9 u M S 9 O U 0 R V S F 8 y M D I x X 1 R h Y i 9 B d X R v U m V t b 3 Z l Z E N v b H V t b n M x L n t N T V R S R F J F Q y w y N z Y w f S Z x d W 9 0 O y w m c X V v d D t T Z W N 0 a W 9 u M S 9 O U 0 R V S F 8 y M D I x X 1 R h Y i 9 B d X R v U m V t b 3 Z l Z E N v b H V t b n M x L n t N T V Q z M E Z S U S w y N z Y x f S Z x d W 9 0 O y w m c X V v d D t T Z W N 0 a W 9 u M S 9 O U 0 R V S F 8 y M D I x X 1 R h Y i 9 B d X R v U m V t b 3 Z l Z E N v b H V t b n M x L n t N T V R K T 0 l O V C w y N z Y y f S Z x d W 9 0 O y w m c X V v d D t T Z W N 0 a W 9 u M S 9 O U 0 R V S F 8 y M D I x X 1 R h Y i 9 B d X R v U m V t b 3 Z l Z E N v b H V t b n M x L n t N T V R M T 0 9 T R S w y N z Y z f S Z x d W 9 0 O y w m c X V v d D t T Z W N 0 a W 9 u M S 9 O U 0 R V S F 8 y M D I x X 1 R h Y i 9 B d X R v U m V t b 3 Z l Z E N v b H V t b n M x L n t N T V R P V E h F U i w y N z Y 0 f S Z x d W 9 0 O y w m c X V v d D t T Z W N 0 a W 9 u M S 9 O U 0 R V S F 8 y M D I x X 1 R h Y i 9 B d X R v U m V t b 3 Z l Z E N v b H V t b n M x L n t N T V R K T l R O T T E s M j c 2 N X 0 m c X V v d D s s J n F 1 b 3 Q 7 U 2 V j d G l v b j E v T l N E V U h f M j A y M V 9 U Y W I v Q X V 0 b 1 J l b W 9 2 Z W R D b 2 x 1 b W 5 z M S 5 7 T U 1 U S l d S Q 0 I x L D I 3 N j Z 9 J n F 1 b 3 Q 7 L C Z x d W 9 0 O 1 N l Y 3 R p b 2 4 x L 0 5 T R F V I X z I w M j F f V G F i L 0 F 1 d G 9 S Z W 1 v d m V k Q 2 9 s d W 1 u c z E u e 0 1 N V E p X U l R I M S w y N z Y 3 f S Z x d W 9 0 O y w m c X V v d D t T Z W N 0 a W 9 u M S 9 O U 0 R V S F 8 y M D I x X 1 R h Y i 9 B d X R v U m V t b 3 Z l Z E N v b H V t b n M x L n t N T V R M V U 5 J V D E s M j c 2 O H 0 m c X V v d D s s J n F 1 b 3 Q 7 U 2 V j d G l v b j E v T l N E V U h f M j A y M V 9 U Y W I v Q X V 0 b 1 J l b W 9 2 Z W R D b 2 x 1 b W 5 z M S 5 7 T U 1 U T E d N U z E s M j c 2 O X 0 m c X V v d D s s J n F 1 b 3 Q 7 U 2 V j d G l v b j E v T l N E V U h f M j A y M V 9 U Y W I v Q X V 0 b 1 J l b W 9 2 Z W R D b 2 x 1 b W 5 z M S 5 7 T U 1 U T E 9 a U z E s M j c 3 M H 0 m c X V v d D s s J n F 1 b 3 Q 7 U 2 V j d G l v b j E v T l N E V U h f M j A y M V 9 U Y W I v Q X V 0 b 1 J l b W 9 2 Z W R D b 2 x 1 b W 5 z M S 5 7 T U 1 U T F d S Q 0 I x L D I 3 N z F 9 J n F 1 b 3 Q 7 L C Z x d W 9 0 O 1 N l Y 3 R p b 2 4 x L 0 5 T R F V I X z I w M j F f V G F i L 0 F 1 d G 9 S Z W 1 v d m V k Q 2 9 s d W 1 u c z E u e 0 1 N V E x X U l R I M S w y N z c y f S Z x d W 9 0 O y w m c X V v d D t T Z W N 0 a W 9 u M S 9 O U 0 R V S F 8 y M D I x X 1 R h Y i 9 B d X R v U m V t b 3 Z l Z E N v b H V t b n M x L n t N T V R S R F d I T y w y N z c z f S Z x d W 9 0 O y w m c X V v d D t T Z W N 0 a W 9 u M S 9 O U 0 R V S F 8 y M D I x X 1 R h Y i 9 B d X R v U m V t b 3 Z l Z E N v b H V t b n M x L n t N T V R Q T E F D R S w y N z c 0 f S Z x d W 9 0 O y w m c X V v d D t T Z W N 0 a W 9 u M S 9 O U 0 R V S F 8 y M D I x X 1 R h Y i 9 B d X R v U m V t b 3 Z l Z E N v b H V t b n M x L n t N T V R Q T E 9 T M i w y N z c 1 f S Z x d W 9 0 O y w m c X V v d D t T Z W N 0 a W 9 u M S 9 O U 0 R V S F 8 y M D I x X 1 R h Y i 9 B d X R v U m V t b 3 Z l Z E N v b H V t b n M x L n t N T V R D T E 9 T R S w y N z c 2 f S Z x d W 9 0 O y w m c X V v d D t T Z W N 0 a W 9 u M S 9 O U 0 R V S F 8 y M D I x X 1 R h Y i 9 B d X R v U m V t b 3 Z l Z E N v b H V t b n M x L n t N T V R L R U V Q L D I 3 N z d 9 J n F 1 b 3 Q 7 L C Z x d W 9 0 O 1 N l Y 3 R p b 2 4 x L 0 5 T R F V I X z I w M j F f V G F i L 0 F 1 d G 9 S Z W 1 v d m V k Q 2 9 s d W 1 u c z E u e 0 1 N V F N F T E w s M j c 3 O H 0 m c X V v d D s s J n F 1 b 3 Q 7 U 2 V j d G l v b j E v T l N E V U h f M j A y M V 9 U Y W I v Q X V 0 b 1 J l b W 9 2 Z W R D b 2 x 1 b W 5 z M S 5 7 T U 1 U R 0 l W R S w y N z c 5 f S Z x d W 9 0 O y w m c X V v d D t T Z W N 0 a W 9 u M S 9 O U 0 R V S F 8 y M D I x X 1 R h Y i 9 B d X R v U m V t b 3 Z l Z E N v b H V t b n M x L n t N T U d L R U V Q L D I 3 O D B 9 J n F 1 b 3 Q 7 L C Z x d W 9 0 O 1 N l Y 3 R p b 2 4 x L 0 5 T R F V I X z I w M j F f V G F i L 0 F 1 d G 9 S Z W 1 v d m V k Q 2 9 s d W 1 u c z E u e 0 1 N R 1 N F T E w s M j c 4 M X 0 m c X V v d D s s J n F 1 b 3 Q 7 U 2 V j d G l v b j E v T l N E V U h f M j A y M V 9 U Y W I v Q X V 0 b 1 J l b W 9 2 Z W R D b 2 x 1 b W 5 z M S 5 7 T U 1 H R 0 l W R S w y N z g y f S Z x d W 9 0 O y w m c X V v d D t T Z W N 0 a W 9 u M S 9 O U 0 R V S F 8 y M D I x X 1 R h Y i 9 B d X R v U m V t b 3 Z l Z E N v b H V t b n M x L n t N T U Z S R V d I T y w y N z g z f S Z x d W 9 0 O y w m c X V v d D t T Z W N 0 a W 9 u M S 9 O U 0 R V S F 8 y M D I x X 1 R h Y i 9 B d X R v U m V t b 3 Z l Z E N v b H V t b n M x L n t N T U Z Q T E F D R S w y N z g 0 f S Z x d W 9 0 O y w m c X V v d D t T Z W N 0 a W 9 u M S 9 O U 0 R V S F 8 y M D I x X 1 R h Y i 9 B d X R v U m V t b 3 Z l Z E N v b H V t b n M x L n t N T U Z Q T E 9 T M i w y N z g 1 f S Z x d W 9 0 O y w m c X V v d D t T Z W N 0 a W 9 u M S 9 O U 0 R V S F 8 y M D I x X 1 R h Y i 9 B d X R v U m V t b 3 Z l Z E N v b H V t b n M x L n t N T U Z D T E 9 T R S w y N z g 2 f S Z x d W 9 0 O y w m c X V v d D t T Z W N 0 a W 9 u M S 9 O U 0 R V S F 8 y M D I x X 1 R h Y i 9 B d X R v U m V t b 3 Z l Z E N v b H V t b n M x L n t N T U Z L R U V Q L D I 3 O D d 9 J n F 1 b 3 Q 7 L C Z x d W 9 0 O 1 N l Y 3 R p b 2 4 x L 0 5 T R F V I X z I w M j F f V G F i L 0 F 1 d G 9 S Z W 1 v d m V k Q 2 9 s d W 1 u c z E u e 0 1 N R l N F T E w s M j c 4 O H 0 m c X V v d D s s J n F 1 b 3 Q 7 U 2 V j d G l v b j E v T l N E V U h f M j A y M V 9 U Y W I v Q X V 0 b 1 J l b W 9 2 Z W R D b 2 x 1 b W 5 z M S 5 7 T U 1 G R 0 l W R S w y N z g 5 f S Z x d W 9 0 O y w m c X V v d D t T Z W N 0 a W 9 u M S 9 O U 0 R V S F 8 y M D I x X 1 R h Y i 9 B d X R v U m V t b 3 Z l Z E N v b H V t b n M x L n t M Q U 5 H V k V S L D I 3 O T B 9 J n F 1 b 3 Q 7 L C Z x d W 9 0 O 1 N l Y 3 R p b 2 4 x L 0 5 T R F V I X z I w M j F f V G F i L 0 F 1 d G 9 S Z W 1 v d m V k Q 2 9 s d W 1 u c z E u e 1 F V Q V J U R V I s M j c 5 M X 0 m c X V v d D s s J n F 1 b 3 Q 7 U 2 V j d G l v b j E v T l N E V U h f M j A y M V 9 U Y W I v Q X V 0 b 1 J l b W 9 2 Z W R D b 2 x 1 b W 5 z M S 5 7 R 1 F U W V B F M i w y N z k y f S Z x d W 9 0 O y w m c X V v d D t T Z W N 0 a W 9 u M S 9 O U 0 R V S F 8 y M D I x X 1 R h Y i 9 B d X R v U m V t b 3 Z l Z E N v b H V t b n M x L n t B R 0 U z L D I 3 O T N 9 J n F 1 b 3 Q 7 L C Z x d W 9 0 O 1 N l Y 3 R p b 2 4 x L 0 5 T R F V I X z I w M j F f V G F i L 0 F 1 d G 9 S Z W 1 v d m V k Q 2 9 s d W 1 u c z E u e 0 5 P T U F S U j I s M j c 5 N H 0 m c X V v d D s s J n F 1 b 3 Q 7 U 2 V j d G l v b j E v T l N E V U h f M j A y M V 9 U Y W I v Q X V 0 b 1 J l b W 9 2 Z W R D b 2 x 1 b W 5 z M S 5 7 U 0 V S V k l D R S w y N z k 1 f S Z x d W 9 0 O y w m c X V v d D t T Z W N 0 a W 9 u M S 9 O U 0 R V S F 8 y M D I x X 1 R h Y i 9 B d X R v U m V t b 3 Z l Z E N v b H V t b n M x L n t N S U x T V E F U L D I 3 O T Z 9 J n F 1 b 3 Q 7 L C Z x d W 9 0 O 1 N l Y 3 R p b 2 4 x L 0 5 T R F V I X z I w M j F f V G F i L 0 F 1 d G 9 S Z W 1 v d m V k Q 2 9 s d W 1 u c z E u e 0 F D V E R F V k V S L D I 3 O T d 9 J n F 1 b 3 Q 7 L C Z x d W 9 0 O 1 N l Y 3 R p b 2 4 x L 0 5 T R F V I X z I w M j F f V G F i L 0 F 1 d G 9 S Z W 1 v d m V k Q 2 9 s d W 1 u c z E u e 0 F D V E Q y M D A x L D I 3 O T h 9 J n F 1 b 3 Q 7 L C Z x d W 9 0 O 1 N l Y 3 R p b 2 4 x L 0 5 T R F V I X z I w M j F f V G F i L 0 F 1 d G 9 S Z W 1 v d m V k Q 2 9 s d W 1 u c z E u e 0 F D V E Q 5 M D A x L D I 3 O T l 9 J n F 1 b 3 Q 7 L C Z x d W 9 0 O 1 N l Y 3 R p b 2 4 x L 0 5 T R F V I X z I w M j F f V G F i L 0 F 1 d G 9 S Z W 1 v d m V k Q 2 9 s d W 1 u c z E u e 0 F D V E Q 3 N T k w L D I 4 M D B 9 J n F 1 b 3 Q 7 L C Z x d W 9 0 O 1 N l Y 3 R p b 2 4 x L 0 5 T R F V I X z I w M j F f V G F i L 0 F 1 d G 9 S Z W 1 v d m V k Q 2 9 s d W 1 u c z E u e 0 F D V E R W S U V U L D I 4 M D F 9 J n F 1 b 3 Q 7 L C Z x d W 9 0 O 1 N l Y 3 R p b 2 4 x L 0 5 T R F V I X z I w M j F f V G F i L 0 F 1 d G 9 S Z W 1 v d m V k Q 2 9 s d W 1 u c z E u e 0 F D V E R Q U k l W L D I 4 M D J 9 J n F 1 b 3 Q 7 L C Z x d W 9 0 O 1 N l Y 3 R p b 2 4 x L 0 5 T R F V I X z I w M j F f V G F i L 0 F 1 d G 9 S Z W 1 v d m V k Q 2 9 s d W 1 u c z E u e 0 N P T U J B V F B Z L D I 4 M D N 9 J n F 1 b 3 Q 7 L C Z x d W 9 0 O 1 N l Y 3 R p b 2 4 x L 0 5 T R F V I X z I w M j F f V G F i L 0 F 1 d G 9 S Z W 1 v d m V k Q 2 9 s d W 1 u c z E u e 0 h F Q U x U S C w y O D A 0 f S Z x d W 9 0 O y w m c X V v d D t T Z W N 0 a W 9 u M S 9 O U 0 R V S F 8 y M D I x X 1 R h Y i 9 B d X R v U m V t b 3 Z l Z E N v b H V t b n M x L n t N T 1 Z T S U 5 Q W V I y L D I 4 M D V 9 J n F 1 b 3 Q 7 L C Z x d W 9 0 O 1 N l Y 3 R p b 2 4 x L 0 5 T R F V I X z I w M j F f V G F i L 0 F 1 d G 9 S Z W 1 v d m V k Q 2 9 s d W 1 u c z E u e 1 N F W E F U U k F D V C w y O D A 2 f S Z x d W 9 0 O y w m c X V v d D t T Z W N 0 a W 9 u M S 9 O U 0 R V S F 8 y M D I x X 1 R h Y i 9 B d X R v U m V t b 3 Z l Z E N v b H V t b n M x L n t T R V h J R E V O V C w y O D A 3 f S Z x d W 9 0 O y w m c X V v d D t T Z W N 0 a W 9 u M S 9 O U 0 R V S F 8 y M D I x X 1 R h Y i 9 B d X R v U m V t b 3 Z l Z E N v b H V t b n M x L n t T U E V B S 0 V O R 0 w s M j g w O H 0 m c X V v d D s s J n F 1 b 3 Q 7 U 2 V j d G l v b j E v T l N E V U h f M j A y M V 9 U Y W I v Q X V 0 b 1 J l b W 9 2 Z W R D b 2 x 1 b W 5 z M S 5 7 T F Z M R E l G U 0 V F M i w y O D A 5 f S Z x d W 9 0 O y w m c X V v d D t T Z W N 0 a W 9 u M S 9 O U 0 R V S F 8 y M D I x X 1 R h Y i 9 B d X R v U m V t b 3 Z l Z E N v b H V t b n M x L n t M V k x E S U Z I R U F S M i w y O D E w f S Z x d W 9 0 O y w m c X V v d D t T Z W N 0 a W 9 u M S 9 O U 0 R V S F 8 y M D I x X 1 R h Y i 9 B d X R v U m V t b 3 Z l Z E N v b H V t b n M x L n t M V k x E S U Z X Q U x L M i w y O D E x f S Z x d W 9 0 O y w m c X V v d D t T Z W N 0 a W 9 u M S 9 O U 0 R V S F 8 y M D I x X 1 R h Y i 9 B d X R v U m V t b 3 Z l Z E N v b H V t b n M x L n t M V k x E S U Z N R U 0 y L D I 4 M T J 9 J n F 1 b 3 Q 7 L C Z x d W 9 0 O 1 N l Y 3 R p b 2 4 x L 0 5 T R F V I X z I w M j F f V G F i L 0 F 1 d G 9 S Z W 1 v d m V k Q 2 9 s d W 1 u c z E u e 0 x W T E R J R k N B U k U y L D I 4 M T N 9 J n F 1 b 3 Q 7 L C Z x d W 9 0 O 1 N l Y 3 R p b 2 4 x L 0 5 T R F V I X z I w M j F f V G F i L 0 F 1 d G 9 S Z W 1 v d m V k Q 2 9 s d W 1 u c z E u e 0 x W T E R J R k N P T U 0 y L D I 4 M T R 9 J n F 1 b 3 Q 7 L C Z x d W 9 0 O 1 N l Y 3 R p b 2 4 x L 0 5 T R F V I X z I w M j F f V G F i L 0 F 1 d G 9 S Z W 1 v d m V k Q 2 9 s d W 1 u c z E u e 0 l S U 0 V Y L D I 4 M T V 9 J n F 1 b 3 Q 7 L C Z x d W 9 0 O 1 N l Y 3 R p b 2 4 x L 0 5 T R F V I X z I w M j F f V G F i L 0 F 1 d G 9 S Z W 1 v d m V k Q 2 9 s d W 1 u c z E u e 0 l S T U F S S V Q s M j g x N n 0 m c X V v d D s s J n F 1 b 3 Q 7 U 2 V j d G l v b j E v T l N E V U h f M j A y M V 9 U Y W I v Q X V 0 b 1 J l b W 9 2 Z W R D b 2 x 1 b W 5 z M S 5 7 S U l N Q V J J V C w y O D E 3 f S Z x d W 9 0 O y w m c X V v d D t T Z W N 0 a W 9 u M S 9 O U 0 R V S F 8 y M D I x X 1 R h Y i 9 B d X R v U m V t b 3 Z l Z E N v b H V t b n M x L n t J U k V E V U h J R 0 h T V D I s M j g x O H 0 m c X V v d D s s J n F 1 b 3 Q 7 U 2 V j d G l v b j E v T l N E V U h f M j A y M V 9 U Y W I v Q X V 0 b 1 J l b W 9 2 Z W R D b 2 x 1 b W 5 z M S 5 7 S U l F R F V I S U d I U 1 Q y L D I 4 M T l 9 J n F 1 b 3 Q 7 L C Z x d W 9 0 O 1 N l Y 3 R p b 2 4 x L 0 5 T R F V I X z I w M j F f V G F i L 0 F 1 d G 9 S Z W 1 v d m V k Q 2 9 s d W 1 u c z E u e 0 N B V E F H R S w y O D I w f S Z x d W 9 0 O y w m c X V v d D t T Z W N 0 a W 9 u M S 9 O U 0 R V S F 8 y M D I x X 1 R h Y i 9 B d X R v U m V t b 3 Z l Z E N v b H V t b n M x L n t D Q V R B R z I s M j g y M X 0 m c X V v d D s s J n F 1 b 3 Q 7 U 2 V j d G l v b j E v T l N E V U h f M j A y M V 9 U Y W I v Q X V 0 b 1 J l b W 9 2 Z W R D b 2 x 1 b W 5 z M S 5 7 Q 0 F U Q U c z L D I 4 M j J 9 J n F 1 b 3 Q 7 L C Z x d W 9 0 O 1 N l Y 3 R p b 2 4 x L 0 5 T R F V I X z I w M j F f V G F i L 0 F 1 d G 9 S Z W 1 v d m V k Q 2 9 s d W 1 u c z E u e 0 N B V E F H N i w y O D I z f S Z x d W 9 0 O y w m c X V v d D t T Z W N 0 a W 9 u M S 9 O U 0 R V S F 8 y M D I x X 1 R h Y i 9 B d X R v U m V t b 3 Z l Z E N v b H V t b n M x L n t D Q V R B R z c s M j g y N H 0 m c X V v d D s s J n F 1 b 3 Q 7 U 2 V j d G l v b j E v T l N E V U h f M j A y M V 9 U Y W I v Q X V 0 b 1 J l b W 9 2 Z W R D b 2 x 1 b W 5 z M S 5 7 U F J F R 0 F H R T I s M j g y N X 0 m c X V v d D s s J n F 1 b 3 Q 7 U 2 V j d G l v b j E v T l N E V U h f M j A y M V 9 U Y W I v Q X V 0 b 1 J l b W 9 2 Z W R D b 2 x 1 b W 5 z M S 5 7 R F J W S U 5 B R 0 U s M j g y N n 0 m c X V v d D s s J n F 1 b 3 Q 7 U 2 V j d G l v b j E v T l N E V U h f M j A y M V 9 U Y W I v Q X V 0 b 1 J l b W 9 2 Z W R D b 2 x 1 b W 5 z M S 5 7 R F J W S U 5 E R V R B R y w y O D I 3 f S Z x d W 9 0 O y w m c X V v d D t T Z W N 0 a W 9 u M S 9 O U 0 R V S F 8 y M D I x X 1 R h Y i 9 B d X R v U m V t b 3 Z l Z E N v b H V t b n M x L n t T R V h B R 0 U s M j g y O H 0 m c X V v d D s s J n F 1 b 3 Q 7 U 2 V j d G l v b j E v T l N E V U h f M j A y M V 9 U Y W I v Q X V 0 b 1 J l b W 9 2 Z W R D b 2 x 1 b W 5 z M S 5 7 T k V X U k F D R T I s M j g y O X 0 m c X V v d D s s J n F 1 b 3 Q 7 U 2 V j d G l v b j E v T l N E V U h f M j A y M V 9 U Y W I v Q X V 0 b 1 J l b W 9 2 Z W R D b 2 x 1 b W 5 z M S 5 7 U 0 V Y U k F D R S w y O D M w f S Z x d W 9 0 O y w m c X V v d D t T Z W N 0 a W 9 u M S 9 O U 0 R V S F 8 y M D I x X 1 R h Y i 9 B d X R v U m V t b 3 Z l Z E N v b H V t b n M x L n t F R F V I S U d I Q 0 F U L D I 4 M z F 9 J n F 1 b 3 Q 7 L C Z x d W 9 0 O 1 N l Y 3 R p b 2 4 x L 0 5 T R F V I X z I w M j F f V G F i L 0 F 1 d G 9 S Z W 1 v d m V k Q 2 9 s d W 1 u c z E u e 0 h F Q U x U S D I s M j g z M n 0 m c X V v d D s s J n F 1 b 3 Q 7 U 2 V j d G l v b j E v T l N E V U h f M j A y M V 9 U Y W I v Q X V 0 b 1 J l b W 9 2 Z W R D b 2 x 1 b W 5 z M S 5 7 R U R V U 0 N I T E d P L D I 4 M z N 9 J n F 1 b 3 Q 7 L C Z x d W 9 0 O 1 N l Y 3 R p b 2 4 x L 0 5 T R F V I X z I w M j F f V G F i L 0 F 1 d G 9 S Z W 1 v d m V k Q 2 9 s d W 1 u c z E u e 0 V E V V N D S E d S R D I s M j g z N H 0 m c X V v d D s s J n F 1 b 3 Q 7 U 2 V j d G l v b j E v T l N E V U h f M j A y M V 9 U Y W I v Q X V 0 b 1 J l b W 9 2 Z W R D b 2 x 1 b W 5 z M S 5 7 R U R V R l V M U E F S L D I 4 M z V 9 J n F 1 b 3 Q 7 L C Z x d W 9 0 O 1 N l Y 3 R p b 2 4 x L 0 5 T R F V I X z I w M j F f V G F i L 0 F 1 d G 9 S Z W 1 v d m V k Q 2 9 s d W 1 u c z E u e 0 V E V V N D S 0 1 P T i w y O D M 2 f S Z x d W 9 0 O y w m c X V v d D t T Z W N 0 a W 9 u M S 9 O U 0 R V S F 8 y M D I x X 1 R h Y i 9 B d X R v U m V t b 3 Z l Z E N v b H V t b n M x L n t F R F V T Q 0 t F U 1 Q s M j g z N 3 0 m c X V v d D s s J n F 1 b 3 Q 7 U 2 V j d G l v b j E v T l N E V U h f M j A y M V 9 U Y W I v Q X V 0 b 1 J l b W 9 2 Z W R D b 2 x 1 b W 5 z M S 5 7 R U R V U 0 N L Q 0 9 N L D I 4 M z h 9 J n F 1 b 3 Q 7 L C Z x d W 9 0 O 1 N l Y 3 R p b 2 4 x L 0 5 T R F V I X z I w M j F f V G F i L 0 F 1 d G 9 S Z W 1 v d m V k Q 2 9 s d W 1 u c z E u e 0 V E V V N L U E 1 P T i w y O D M 5 f S Z x d W 9 0 O y w m c X V v d D t T Z W N 0 a W 9 u M S 9 O U 0 R V S F 8 y M D I x X 1 R h Y i 9 B d X R v U m V t b 3 Z l Z E N v b H V t b n M x L n t F R F V T S 1 B F U 1 Q s M j g 0 M H 0 m c X V v d D s s J n F 1 b 3 Q 7 U 2 V j d G l v b j E v T l N E V U h f M j A y M V 9 U Y W I v Q X V 0 b 1 J l b W 9 2 Z W R D b 2 x 1 b W 5 z M S 5 7 R U R V U 0 t Q Q 0 9 N L D I 4 N D F 9 J n F 1 b 3 Q 7 L C Z x d W 9 0 O 1 N l Y 3 R p b 2 4 x L 0 5 T R F V I X z I w M j F f V G F i L 0 F 1 d G 9 S Z W 1 v d m V k Q 2 9 s d W 1 u c z E u e 0 1 J T F R G Q U 1 M W S w y O D Q y f S Z x d W 9 0 O y w m c X V v d D t T Z W N 0 a W 9 u M S 9 O U 0 R V S F 8 y M D I x X 1 R h Y i 9 B d X R v U m V t b 3 Z l Z E N v b H V t b n M x L n t N S U x U U 1 B Q Q V I s M j g 0 M 3 0 m c X V v d D s s J n F 1 b 3 Q 7 U 2 V j d G l v b j E v T l N E V U h f M j A y M V 9 U Y W I v Q X V 0 b 1 J l b W 9 2 Z W R D b 2 x 1 b W 5 z M S 5 7 T U l M V F B B U k 5 U L D I 4 N D R 9 J n F 1 b 3 Q 7 L C Z x d W 9 0 O 1 N l Y 3 R p b 2 4 x L 0 5 T R F V I X z I w M j F f V G F i L 0 F 1 d G 9 S Z W 1 v d m V k Q 2 9 s d W 1 u c z E u e 0 1 J T F R D S E x E U i w y O D Q 1 f S Z x d W 9 0 O y w m c X V v d D t T Z W N 0 a W 9 u M S 9 O U 0 R V S F 8 y M D I x X 1 R h Y i 9 B d X R v U m V t b 3 Z l Z E N v b H V t b n M x L n t N S U x U U 0 l C T E 4 s M j g 0 N n 0 m c X V v d D s s J n F 1 b 3 Q 7 U 2 V j d G l v b j E v T l N E V U h f M j A y M V 9 U Y W I v Q X V 0 b 1 J l b W 9 2 Z W R D b 2 x 1 b W 5 z M S 5 7 R U 5 S T E N P T E x G V D I s M j g 0 N 3 0 m c X V v d D s s J n F 1 b 3 Q 7 U 2 V j d G l v b j E v T l N E V U h f M j A y M V 9 U Y W I v Q X V 0 b 1 J l b W 9 2 Z W R D b 2 x 1 b W 5 z M S 5 7 R U 5 S T E N P T E x T V D I s M j g 0 O H 0 m c X V v d D s s J n F 1 b 3 Q 7 U 2 V j d G l v b j E v T l N E V U h f M j A y M V 9 U Y W I v Q X V 0 b 1 J l b W 9 2 Z W R D b 2 x 1 b W 5 z M S 5 7 V 1 J L U 1 R B V F d L M i w y O D Q 5 f S Z x d W 9 0 O y w m c X V v d D t T Z W N 0 a W 9 u M S 9 O U 0 R V S F 8 y M D I x X 1 R h Y i 9 B d X R v U m V t b 3 Z l Z E N v b H V t b n M x L n t X U k t E U F N U V 0 s s M j g 1 M H 0 m c X V v d D s s J n F 1 b 3 Q 7 U 2 V j d G l v b j E v T l N E V U h f M j A y M V 9 U Y W I v Q X V 0 b 1 J l b W 9 2 Z W R D b 2 x 1 b W 5 z M S 5 7 V 1 J L S E F E S k 9 C L D I 4 N T F 9 J n F 1 b 3 Q 7 L C Z x d W 9 0 O 1 N l Y 3 R p b 2 4 x L 0 5 T R F V I X z I w M j F f V G F i L 0 F 1 d G 9 S Z W 1 v d m V k Q 2 9 s d W 1 u c z E u e 1 d S S 0 R I U l N X S z I s M j g 1 M n 0 m c X V v d D s s J n F 1 b 3 Q 7 U 2 V j d G l v b j E v T l N E V U h f M j A y M V 9 U Y W I v Q X V 0 b 1 J l b W 9 2 Z W R D b 2 x 1 b W 5 z M S 5 7 V 1 J L M z V X S 1 V T L D I 4 N T N 9 J n F 1 b 3 Q 7 L C Z x d W 9 0 O 1 N l Y 3 R p b 2 4 x L 0 5 T R F V I X z I w M j F f V G F i L 0 F 1 d G 9 S Z W 1 v d m V k Q 2 9 s d W 1 u c z E u e 1 d S S 1 J T T k 5 P V C w y O D U 0 f S Z x d W 9 0 O y w m c X V v d D t T Z W N 0 a W 9 u M S 9 O U 0 R V S F 8 y M D I x X 1 R h Y i 9 B d X R v U m V t b 3 Z l Z E N v b H V t b n M x L n t X U k t S U 0 5 K T 0 I s M j g 1 N X 0 m c X V v d D s s J n F 1 b 3 Q 7 U 2 V j d G l v b j E v T l N E V U h f M j A y M V 9 U Y W I v Q X V 0 b 1 J l b W 9 2 Z W R D b 2 x 1 b W 5 z M S 5 7 V 1 J L R U Z G T 1 J U L D I 4 N T Z 9 J n F 1 b 3 Q 7 L C Z x d W 9 0 O 1 N l Y 3 R p b 2 4 x L 0 5 T R F V I X z I w M j F f V G F i L 0 F 1 d G 9 S Z W 1 v d m V k Q 2 9 s d W 1 u c z E u e 1 d S S 0 R Q U 1 R Z U i w y O D U 3 f S Z x d W 9 0 O y w m c X V v d D t T Z W N 0 a W 9 u M S 9 O U 0 R V S F 8 y M D I x X 1 R h Y i 9 B d X R v U m V t b 3 Z l Z E N v b H V t b n M x L n t X U k t T R U x G R U 0 s M j g 1 O H 0 m c X V v d D s s J n F 1 b 3 Q 7 U 2 V j d G l v b j E v T l N E V U h f M j A y M V 9 U Y W I v Q X V 0 b 1 J l b W 9 2 Z W R D b 2 x 1 b W 5 z M S 5 7 V 1 J L T l V N S k 9 C M i w y O D U 5 f S Z x d W 9 0 O y w m c X V v d D t T Z W N 0 a W 9 u M S 9 O U 0 R V S F 8 y M D I x X 1 R h Y i 9 B d X R v U m V t b 3 Z l Z E N v b H V t b n M x L n t X U k t O S k J Q W V I s M j g 2 M H 0 m c X V v d D s s J n F 1 b 3 Q 7 U 2 V j d G l v b j E v T l N E V U h f M j A y M V 9 U Y W I v Q X V 0 b 1 J l b W 9 2 Z W R D b 2 x 1 b W 5 z M S 5 7 V 1 J L T k p C V 0 t T L D I 4 N j F 9 J n F 1 b 3 Q 7 L C Z x d W 9 0 O 1 N l Y 3 R p b 2 4 x L 0 5 T R F V I X z I w M j F f V G F i L 0 F 1 d G 9 S Z W 1 v d m V k Q 2 9 s d W 1 u c z E u e 1 d S S 0 x B U 1 R Z U j I s M j g 2 M n 0 m c X V v d D s s J n F 1 b 3 Q 7 U 2 V j d G l v b j E v T l N E V U h f M j A y M V 9 U Y W I v Q X V 0 b 1 J l b W 9 2 Z W R D b 2 x 1 b W 5 z M S 5 7 V 1 J L U 0 l D S 0 1 P L D I 4 N j N 9 J n F 1 b 3 Q 7 L C Z x d W 9 0 O 1 N l Y 3 R p b 2 4 x L 0 5 T R F V I X z I w M j F f V G F i L 0 F 1 d G 9 S Z W 1 v d m V k Q 2 9 s d W 1 u c z E u e 1 d S S 1 N L S V B N T y w y O D Y 0 f S Z x d W 9 0 O y w m c X V v d D t T Z W N 0 a W 9 u M S 9 O U 0 R V S F 8 y M D I x X 1 R h Y i 9 B d X R v U m V t b 3 Z l Z E N v b H V t b n M x L n t X U k t E U k d Q T 0 w s M j g 2 N X 0 m c X V v d D s s J n F 1 b 3 Q 7 U 2 V j d G l v b j E v T l N E V U h f M j A y M V 9 U Y W I v Q X V 0 b 1 J l b W 9 2 Z W R D b 2 x 1 b W 5 z M S 5 7 V 1 J L R F J H Q U x C L D I 4 N j Z 9 J n F 1 b 3 Q 7 L C Z x d W 9 0 O 1 N l Y 3 R p b 2 4 x L 0 5 T R F V I X z I w M j F f V G F i L 0 F 1 d G 9 S Z W 1 v d m V k Q 2 9 s d W 1 u c z E u e 1 d S S 0 R S R 0 V E V S w y O D Y 3 f S Z x d W 9 0 O y w m c X V v d D t T Z W N 0 a W 9 u M S 9 O U 0 R V S F 8 y M D I x X 1 R h Y i 9 B d X R v U m V t b 3 Z l Z E N v b H V t b n M x L n t X U k t E U k d I T F A s M j g 2 O H 0 m c X V v d D s s J n F 1 b 3 Q 7 U 2 V j d G l v b j E v T l N E V U h f M j A y M V 9 U Y W I v Q X V 0 b 1 J l b W 9 2 Z W R D b 2 x 1 b W 5 z M S 5 7 V 1 J L V F N U Q U x D L D I 4 N j l 9 J n F 1 b 3 Q 7 L C Z x d W 9 0 O 1 N l Y 3 R p b 2 4 x L 0 5 T R F V I X z I w M j F f V G F i L 0 F 1 d G 9 S Z W 1 v d m V k Q 2 9 s d W 1 u c z E u e 1 d S S 1 R T V E R S R y w y O D c w f S Z x d W 9 0 O y w m c X V v d D t T Z W N 0 a W 9 u M S 9 O U 0 R V S F 8 y M D I x X 1 R h Y i 9 B d X R v U m V t b 3 Z l Z E N v b H V t b n M x L n t X U k t U U 1 R I S V I s M j g 3 M X 0 m c X V v d D s s J n F 1 b 3 Q 7 U 2 V j d G l v b j E v T l N E V U h f M j A y M V 9 U Y W I v Q X V 0 b 1 J l b W 9 2 Z W R D b 2 x 1 b W 5 z M S 5 7 V 1 J L V F N U U k R N L D I 4 N z J 9 J n F 1 b 3 Q 7 L C Z x d W 9 0 O 1 N l Y 3 R p b 2 4 x L 0 5 T R F V I X z I w M j F f V G F i L 0 F 1 d G 9 S Z W 1 v d m V k Q 2 9 s d W 1 u c z E u e 1 d S S 1 R T V D F T V C w y O D c z f S Z x d W 9 0 O y w m c X V v d D t T Z W N 0 a W 9 u M S 9 O U 0 R V S F 8 y M D I x X 1 R h Y i 9 B d X R v U m V t b 3 Z l Z E N v b H V t b n M x L n t X U k t P S 1 B S R U g s M j g 3 N H 0 m c X V v d D s s J n F 1 b 3 Q 7 U 2 V j d G l v b j E v T l N E V U h f M j A y M V 9 U Y W I v Q X V 0 b 1 J l b W 9 2 Z W R D b 2 x 1 b W 5 z M S 5 7 V 1 J L T 0 t S Q U 5 E L D I 4 N z V 9 J n F 1 b 3 Q 7 L C Z x d W 9 0 O 1 N l Y 3 R p b 2 4 x L 0 5 T R F V I X z I w M j F f V G F i L 0 F 1 d G 9 S Z W 1 v d m V k Q 2 9 s d W 1 u c z E u e 0 l S V 1 J L U 1 R B V C w y O D c 2 f S Z x d W 9 0 O y w m c X V v d D t T Z W N 0 a W 9 u M S 9 O U 0 R V S F 8 y M D I x X 1 R h Y i 9 B d X R v U m V t b 3 Z l Z E N v b H V t b n M x L n t J S V d S S 1 N U Q V Q s M j g 3 N 3 0 m c X V v d D s s J n F 1 b 3 Q 7 U 2 V j d G l v b j E v T l N E V U h f M j A y M V 9 U Y W I v Q X V 0 b 1 J l b W 9 2 Z W R D b 2 x 1 b W 5 z M S 5 7 S U k y V 1 J L U 1 R B V C w y O D c 4 f S Z x d W 9 0 O y w m c X V v d D t T Z W N 0 a W 9 u M S 9 O U 0 R V S F 8 y M D I x X 1 R h Y i 9 B d X R v U m V t b 3 Z l Z E N v b H V t b n M x L n t J U l d S S 1 N U Q V Q x O C w y O D c 5 f S Z x d W 9 0 O y w m c X V v d D t T Z W N 0 a W 9 u M S 9 O U 0 R V S F 8 y M D I x X 1 R h Y i 9 B d X R v U m V t b 3 Z l Z E N v b H V t b n M x L n t J S V d S S 1 N U Q V Q x O C w y O D g w f S Z x d W 9 0 O y w m c X V v d D t T Z W N 0 a W 9 u M S 9 O U 0 R V S F 8 y M D I x X 1 R h Y i 9 B d X R v U m V t b 3 Z l Z E N v b H V t b n M x L n t J S T J X U k t T V D E 4 L D I 4 O D F 9 J n F 1 b 3 Q 7 L C Z x d W 9 0 O 1 N l Y 3 R p b 2 4 x L 0 5 T R F V I X z I w M j F f V G F i L 0 F 1 d G 9 S Z W 1 v d m V k Q 2 9 s d W 1 u c z E u e 0 V E R k F N M T g s M j g 4 M n 0 m c X V v d D s s J n F 1 b 3 Q 7 U 2 V j d G l v b j E v T l N E V U h f M j A y M V 9 U Y W I v Q X V 0 b 1 J l b W 9 2 Z W R D b 2 x 1 b W 5 z M S 5 7 S U 1 P V E h F U i w y O D g z f S Z x d W 9 0 O y w m c X V v d D t T Z W N 0 a W 9 u M S 9 O U 0 R V S F 8 y M D I x X 1 R h Y i 9 B d X R v U m V t b 3 Z l Z E N v b H V t b n M x L n t J R k F U S E V S L D I 4 O D R 9 J n F 1 b 3 Q 7 L C Z x d W 9 0 O 1 N l Y 3 R p b 2 4 x L 0 5 T R F V I X z I w M j F f V G F i L 0 F 1 d G 9 S Z W 1 v d m V k Q 2 9 s d W 1 u c z E u e 0 5 S Q 0 g x N 1 8 y L D I 4 O D V 9 J n F 1 b 3 Q 7 L C Z x d W 9 0 O 1 N l Y 3 R p b 2 4 x L 0 5 T R F V I X z I w M j F f V G F i L 0 F 1 d G 9 S Z W 1 v d m V k Q 2 9 s d W 1 u c z E u e 0 l S S E h T S V o y L D I 4 O D Z 9 J n F 1 b 3 Q 7 L C Z x d W 9 0 O 1 N l Y 3 R p b 2 4 x L 0 5 T R F V I X z I w M j F f V G F i L 0 F 1 d G 9 S Z W 1 v d m V k Q 2 9 s d W 1 u c z E u e 0 l J S E h T S V o y L D I 4 O D d 9 J n F 1 b 3 Q 7 L C Z x d W 9 0 O 1 N l Y 3 R p b 2 4 x L 0 5 T R F V I X z I w M j F f V G F i L 0 F 1 d G 9 S Z W 1 v d m V k Q 2 9 s d W 1 u c z E u e 0 l S S 0 k x N 1 8 y L D I 4 O D h 9 J n F 1 b 3 Q 7 L C Z x d W 9 0 O 1 N l Y 3 R p b 2 4 x L 0 5 T R F V I X z I w M j F f V G F i L 0 F 1 d G 9 S Z W 1 v d m V k Q 2 9 s d W 1 u c z E u e 0 l J S 0 k x N 1 8 y L D I 4 O D l 9 J n F 1 b 3 Q 7 L C Z x d W 9 0 O 1 N l Y 3 R p b 2 4 x L 0 5 T R F V I X z I w M j F f V G F i L 0 F 1 d G 9 S Z W 1 v d m V k Q 2 9 s d W 1 u c z E u e 0 l S S E g 2 N V 8 y L D I 4 O T B 9 J n F 1 b 3 Q 7 L C Z x d W 9 0 O 1 N l Y 3 R p b 2 4 x L 0 5 T R F V I X z I w M j F f V G F i L 0 F 1 d G 9 S Z W 1 v d m V k Q 2 9 s d W 1 u c z E u e 0 l J S E g 2 N V 8 y L D I 4 O T F 9 J n F 1 b 3 Q 7 L C Z x d W 9 0 O 1 N l Y 3 R p b 2 4 x L 0 5 T R F V I X z I w M j F f V G F i L 0 F 1 d G 9 S Z W 1 v d m V k Q 2 9 s d W 1 u c z E u e 0 N P T k V H T U g s M j g 5 M n 0 m c X V v d D s s J n F 1 b 3 Q 7 U 2 V j d G l v b j E v T l N E V U h f M j A y M V 9 U Y W I v Q X V 0 b 1 J l b W 9 2 Z W R D b 2 x 1 b W 5 z M S 5 7 Q 0 9 B T E N V U 0 U s M j g 5 M 3 0 m c X V v d D s s J n F 1 b 3 Q 7 U 2 V j d G l v b j E v T l N E V U h f M j A y M V 9 U Y W I v Q X V 0 b 1 J l b W 9 2 Z W R D b 2 x 1 b W 5 z M S 5 7 Q 0 9 E U k d V U 0 U s M j g 5 N H 0 m c X V v d D s s J n F 1 b 3 Q 7 U 2 V j d G l v b j E v T l N E V U h f M j A y M V 9 U Y W I v Q X V 0 b 1 J l b W 9 2 Z W R D b 2 x 1 b W 5 z M S 5 7 Q 0 9 G S U 5 B T k M s M j g 5 N X 0 m c X V v d D s s J n F 1 b 3 Q 7 U 2 V j d G l v b j E v T l N E V U h f M j A y M V 9 U Y W I v Q X V 0 b 1 J l b W 9 2 Z W R D b 2 x 1 b W 5 z M S 5 7 Q 0 9 N S F R F T E U s M j g 5 N n 0 m c X V v d D s s J n F 1 b 3 Q 7 U 2 V j d G l v b j E v T l N E V U h f M j A y M V 9 U Y W I v Q X V 0 b 1 J l b W 9 2 Z W R D b 2 x 1 b W 5 z M S 5 7 Q 0 9 N S E F Q V E R M L D I 4 O T d 9 J n F 1 b 3 Q 7 L C Z x d W 9 0 O 1 N l Y 3 R p b 2 4 x L 0 5 T R F V I X z I w M j F f V G F i L 0 F 1 d G 9 S Z W 1 v d m V k Q 2 9 s d W 1 u c z E u e 0 N P T U h S W E R M L D I 4 O T h 9 J n F 1 b 3 Q 7 L C Z x d W 9 0 O 1 N l Y 3 R p b 2 4 x L 0 5 T R F V I X z I w M j F f V G F i L 0 F 1 d G 9 S Z W 1 v d m V k Q 2 9 s d W 1 u c z E u e 0 N P T U h T V k h M V C w y O D k 5 f S Z x d W 9 0 O y w m c X V v d D t T Z W N 0 a W 9 u M S 9 O U 0 R V S F 8 y M D I x X 1 R h Y i 9 B d X R v U m V t b 3 Z l Z E N v b H V t b n M x L n t D T 1 N V V E V M R S w y O T A w f S Z x d W 9 0 O y w m c X V v d D t T Z W N 0 a W 9 u M S 9 O U 0 R V S F 8 y M D I x X 1 R h Y i 9 B d X R v U m V t b 3 Z l Z E N v b H V t b n M x L n t D T 1 N V Q V B U R E w s M j k w M X 0 m c X V v d D s s J n F 1 b 3 Q 7 U 2 V j d G l v b j E v T l N E V U h f M j A y M V 9 U Y W I v Q X V 0 b 1 J l b W 9 2 Z W R D b 2 x 1 b W 5 z M S 5 7 Q 0 9 T V V J Y R E w s M j k w M n 0 m c X V v d D s s J n F 1 b 3 Q 7 U 2 V j d G l v b j E v T l N E V U h f M j A y M V 9 U Y W I v Q X V 0 b 1 J l b W 9 2 Z W R D b 2 x 1 b W 5 z M S 5 7 Q 0 9 T V V N W S E x U L D I 5 M D N 9 J n F 1 b 3 Q 7 L C Z x d W 9 0 O 1 N l Y 3 R p b 2 4 x L 0 5 T R F V I X z I w M j F f V G F i L 0 F 1 d G 9 S Z W 1 v d m V k Q 2 9 s d W 1 u c z E u e 0 N P S E N U R U x F L D I 5 M D R 9 J n F 1 b 3 Q 7 L C Z x d W 9 0 O 1 N l Y 3 R p b 2 4 x L 0 5 T R F V I X z I w M j F f V G F i L 0 F 1 d G 9 S Z W 1 v d m V k Q 2 9 s d W 1 u c z E u e 0 N P S E N B U F R E T C w y O T A 1 f S Z x d W 9 0 O y w m c X V v d D t T Z W N 0 a W 9 u M S 9 O U 0 R V S F 8 y M D I x X 1 R h Y i 9 B d X R v U m V t b 3 Z l Z E N v b H V t b n M x L n t D T 0 h D U l h E T C w y O T A 2 f S Z x d W 9 0 O y w m c X V v d D t T Z W N 0 a W 9 u M S 9 O U 0 R V S F 8 y M D I x X 1 R h Y i 9 B d X R v U m V t b 3 Z l Z E N v b H V t b n M x L n t D T 0 h D U 1 Z I T F Q s M j k w N 3 0 m c X V v d D s s J n F 1 b 3 Q 7 U 2 V j d G l v b j E v T l N E V U h f M j A y M V 9 U Y W I v Q X V 0 b 1 J l b W 9 2 Z W R D b 2 x 1 b W 5 z M S 5 7 Q 0 9 D T E 5 F R 0 1 I L D I 5 M D h 9 J n F 1 b 3 Q 7 L C Z x d W 9 0 O 1 N l Y 3 R p b 2 4 x L 0 5 T R F V I X z I w M j F f V G F i L 0 F 1 d G 9 S Z W 1 v d m V k Q 2 9 s d W 1 u c z E u e 0 N P Q 0 x B T E N V U 0 U s M j k w O X 0 m c X V v d D s s J n F 1 b 3 Q 7 U 2 V j d G l v b j E v T l N E V U h f M j A y M V 9 U Y W I v Q X V 0 b 1 J l b W 9 2 Z W R D b 2 x 1 b W 5 z M S 5 7 Q 0 9 D T E R S R 1 V T R S w y O T E w f S Z x d W 9 0 O y w m c X V v d D t T Z W N 0 a W 9 u M S 9 O U 0 R V S F 8 y M D I x X 1 R h Y i 9 B d X R v U m V t b 3 Z l Z E N v b H V t b n M x L n t D T 0 N M R k l O Q U 5 D L D I 5 M T F 9 J n F 1 b 3 Q 7 L C Z x d W 9 0 O 1 N l Y 3 R p b 2 4 x L 0 5 T R F V I X z I w M j F f V G F i L 0 F 1 d G 9 S Z W 1 v d m V k Q 2 9 s d W 1 u c z E u e 0 N P T U h U R U x F M i w y O T E y f S Z x d W 9 0 O y w m c X V v d D t T Z W N 0 a W 9 u M S 9 O U 0 R V S F 8 y M D I x X 1 R h Y i 9 B d X R v U m V t b 3 Z l Z E N v b H V t b n M x L n t D T 0 1 I Q V B U R E w y L D I 5 M T N 9 J n F 1 b 3 Q 7 L C Z x d W 9 0 O 1 N l Y 3 R p b 2 4 x L 0 5 T R F V I X z I w M j F f V G F i L 0 F 1 d G 9 S Z W 1 v d m V k Q 2 9 s d W 1 u c z E u e 0 N P T U h S W E R M M i w y O T E 0 f S Z x d W 9 0 O y w m c X V v d D t T Z W N 0 a W 9 u M S 9 O U 0 R V S F 8 y M D I x X 1 R h Y i 9 B d X R v U m V t b 3 Z l Z E N v b H V t b n M x L n t D T 0 1 I U 1 Z I T F Q y L D I 5 M T V 9 J n F 1 b 3 Q 7 L C Z x d W 9 0 O 1 N l Y 3 R p b 2 4 x L 0 5 T R F V I X z I w M j F f V G F i L 0 F 1 d G 9 S Z W 1 v d m V k Q 2 9 s d W 1 u c z E u e 0 N P U 1 V U R U x F M i w y O T E 2 f S Z x d W 9 0 O y w m c X V v d D t T Z W N 0 a W 9 u M S 9 O U 0 R V S F 8 y M D I x X 1 R h Y i 9 B d X R v U m V t b 3 Z l Z E N v b H V t b n M x L n t D T 1 N V Q V B U R E w y L D I 5 M T d 9 J n F 1 b 3 Q 7 L C Z x d W 9 0 O 1 N l Y 3 R p b 2 4 x L 0 5 T R F V I X z I w M j F f V G F i L 0 F 1 d G 9 S Z W 1 v d m V k Q 2 9 s d W 1 u c z E u e 0 N P U 1 V S W E R M M i w y O T E 4 f S Z x d W 9 0 O y w m c X V v d D t T Z W N 0 a W 9 u M S 9 O U 0 R V S F 8 y M D I x X 1 R h Y i 9 B d X R v U m V t b 3 Z l Z E N v b H V t b n M x L n t D T 1 N V U 1 Z I T F Q y L D I 5 M T l 9 J n F 1 b 3 Q 7 L C Z x d W 9 0 O 1 N l Y 3 R p b 2 4 x L 0 5 T R F V I X z I w M j F f V G F i L 0 F 1 d G 9 S Z W 1 v d m V k Q 2 9 s d W 1 u c z E u e 0 N P S E N U R U x F M i w y O T I w f S Z x d W 9 0 O y w m c X V v d D t T Z W N 0 a W 9 u M S 9 O U 0 R V S F 8 y M D I x X 1 R h Y i 9 B d X R v U m V t b 3 Z l Z E N v b H V t b n M x L n t D T 0 h D Q V B U R E w y L D I 5 M j F 9 J n F 1 b 3 Q 7 L C Z x d W 9 0 O 1 N l Y 3 R p b 2 4 x L 0 5 T R F V I X z I w M j F f V G F i L 0 F 1 d G 9 S Z W 1 v d m V k Q 2 9 s d W 1 u c z E u e 0 N P S E N S W E R M M i w y O T I y f S Z x d W 9 0 O y w m c X V v d D t T Z W N 0 a W 9 u M S 9 O U 0 R V S F 8 y M D I x X 1 R h Y i 9 B d X R v U m V t b 3 Z l Z E N v b H V t b n M x L n t D T 0 h D U 1 Z I T F Q y L D I 5 M j N 9 J n F 1 b 3 Q 7 L C Z x d W 9 0 O 1 N l Y 3 R p b 2 4 x L 0 5 T R F V I X z I w M j F f V G F i L 0 F 1 d G 9 S Z W 1 v d m V k Q 2 9 s d W 1 u c z E u e 1 B S W F J F V F J Z L D I 5 M j R 9 J n F 1 b 3 Q 7 L C Z x d W 9 0 O 1 N l Y 3 R p b 2 4 x L 0 5 T R F V I X z I w M j F f V G F i L 0 F 1 d G 9 S Z W 1 v d m V k Q 2 9 s d W 1 u c z E u e 1 B S W F l E Q V R B L D I 5 M j V 9 J n F 1 b 3 Q 7 L C Z x d W 9 0 O 1 N l Y 3 R p b 2 4 x L 0 5 T R F V I X z I w M j F f V G F i L 0 F 1 d G 9 S Z W 1 v d m V k Q 2 9 s d W 1 u c z E u e 0 1 F R E l D Q V J F L D I 5 M j Z 9 J n F 1 b 3 Q 7 L C Z x d W 9 0 O 1 N l Y 3 R p b 2 4 x L 0 5 T R F V I X z I w M j F f V G F i L 0 F 1 d G 9 S Z W 1 v d m V k Q 2 9 s d W 1 u c z E u e 0 N B S U R D S E l Q L D I 5 M j d 9 J n F 1 b 3 Q 7 L C Z x d W 9 0 O 1 N l Y 3 R p b 2 4 x L 0 5 T R F V I X z I w M j F f V G F i L 0 F 1 d G 9 S Z W 1 v d m V k Q 2 9 s d W 1 u c z E u e 0 N I Q U 1 Q V V M s M j k y O H 0 m c X V v d D s s J n F 1 b 3 Q 7 U 2 V j d G l v b j E v T l N E V U h f M j A y M V 9 U Y W I v Q X V 0 b 1 J l b W 9 2 Z W R D b 2 x 1 b W 5 z M S 5 7 U F J W S E x U S U 4 s M j k y O X 0 m c X V v d D s s J n F 1 b 3 Q 7 U 2 V j d G l v b j E v T l N E V U h f M j A y M V 9 U Y W I v Q X V 0 b 1 J l b W 9 2 Z W R D b 2 x 1 b W 5 z M S 5 7 R 1 J Q S E x U S U 4 s M j k z M H 0 m c X V v d D s s J n F 1 b 3 Q 7 U 2 V j d G l v b j E v T l N E V U h f M j A y M V 9 U Y W I v Q X V 0 b 1 J l b W 9 2 Z W R D b 2 x 1 b W 5 z M S 5 7 S E x U S U 5 B T E M s M j k z M X 0 m c X V v d D s s J n F 1 b 3 Q 7 U 2 V j d G l v b j E v T l N E V U h f M j A y M V 9 U Y W I v Q X V 0 b 1 J l b W 9 2 Z W R D b 2 x 1 b W 5 z M S 5 7 S E x U S U 5 E U k c s M j k z M n 0 m c X V v d D s s J n F 1 b 3 Q 7 U 2 V j d G l v b j E v T l N E V U h f M j A y M V 9 U Y W I v Q X V 0 b 1 J l b W 9 2 Z W R D b 2 x 1 b W 5 z M S 5 7 S E x U S U 5 N T l Q s M j k z M 3 0 m c X V v d D s s J n F 1 b 3 Q 7 U 2 V j d G l v b j E v T l N E V U h f M j A y M V 9 U Y W I v Q X V 0 b 1 J l b W 9 2 Z W R D b 2 x 1 b W 5 z M S 5 7 S E x U S U 5 O T 1 M s M j k z N H 0 m c X V v d D s s J n F 1 b 3 Q 7 U 2 V j d G l v b j E v T l N E V U h f M j A y M V 9 U Y W I v Q X V 0 b 1 J l b W 9 2 Z W R D b 2 x 1 b W 5 z M S 5 7 S E x D T k 9 U W V I s M j k z N X 0 m c X V v d D s s J n F 1 b 3 Q 7 U 2 V j d G l v b j E v T l N E V U h f M j A y M V 9 U Y W I v Q X V 0 b 1 J l b W 9 2 Z W R D b 2 x 1 b W 5 z M S 5 7 S E x D T k 9 U T U 8 s M j k z N n 0 m c X V v d D s s J n F 1 b 3 Q 7 U 2 V j d G l v b j E v T l N E V U h f M j A y M V 9 U Y W I v Q X V 0 b 1 J l b W 9 2 Z W R D b 2 x 1 b W 5 z M S 5 7 S E x D T E F T V C w y O T M 3 f S Z x d W 9 0 O y w m c X V v d D t T Z W N 0 a W 9 u M S 9 O U 0 R V S F 8 y M D I x X 1 R h Y i 9 B d X R v U m V t b 3 Z l Z E N v b H V t b n M x L n t I T E x P U 1 J T T i w y O T M 4 f S Z x d W 9 0 O y w m c X V v d D t T Z W N 0 a W 9 u M S 9 O U 0 R V S F 8 y M D I x X 1 R h Y i 9 B d X R v U m V t b 3 Z l Z E N v b H V t b n M x L n t I T E 5 W Q 0 9 T V C w y O T M 5 f S Z x d W 9 0 O y w m c X V v d D t T Z W N 0 a W 9 u M S 9 O U 0 R V S F 8 y M D I x X 1 R h Y i 9 B d X R v U m V t b 3 Z l Z E N v b H V t b n M x L n t I T E 5 W T 0 Z G U i w y O T Q w f S Z x d W 9 0 O y w m c X V v d D t T Z W N 0 a W 9 u M S 9 O U 0 R V S F 8 y M D I x X 1 R h Y i 9 B d X R v U m V t b 3 Z l Z E N v b H V t b n M x L n t I T E 5 W U k V G L D I 5 N D F 9 J n F 1 b 3 Q 7 L C Z x d W 9 0 O 1 N l Y 3 R p b 2 4 x L 0 5 T R F V I X z I w M j F f V G F i L 0 F 1 d G 9 S Z W 1 v d m V k Q 2 9 s d W 1 u c z E u e 0 h M T l Z O R U V E L D I 5 N D J 9 J n F 1 b 3 Q 7 L C Z x d W 9 0 O 1 N l Y 3 R p b 2 4 x L 0 5 T R F V I X z I w M j F f V G F i L 0 F 1 d G 9 S Z W 1 v d m V k Q 2 9 s d W 1 u c z E u e 0 h M T l Z T T 1 I s M j k 0 M 3 0 m c X V v d D s s J n F 1 b 3 Q 7 U 2 V j d G l v b j E v T l N E V U h f M j A y M V 9 U Y W I v Q X V 0 b 1 J l b W 9 2 Z W R D b 2 x 1 b W 5 z M S 5 7 S V J N R U R J Q 1 I s M j k 0 N H 0 m c X V v d D s s J n F 1 b 3 Q 7 U 2 V j d G l v b j E v T l N E V U h f M j A y M V 9 U Y W I v Q X V 0 b 1 J l b W 9 2 Z W R D b 2 x 1 b W 5 z M S 5 7 S U l N R U R J Q 1 I s M j k 0 N X 0 m c X V v d D s s J n F 1 b 3 Q 7 U 2 V j d G l v b j E v T l N E V U h f M j A y M V 9 U Y W I v Q X V 0 b 1 J l b W 9 2 Z W R D b 2 x 1 b W 5 z M S 5 7 S V J N Q 0 R D S F A s M j k 0 N n 0 m c X V v d D s s J n F 1 b 3 Q 7 U 2 V j d G l v b j E v T l N E V U h f M j A y M V 9 U Y W I v Q X V 0 b 1 J l b W 9 2 Z W R D b 2 x 1 b W 5 z M S 5 7 S U l N Q 0 R D S F A s M j k 0 N 3 0 m c X V v d D s s J n F 1 b 3 Q 7 U 2 V j d G l v b j E v T l N E V U h f M j A y M V 9 U Y W I v Q X V 0 b 1 J l b W 9 2 Z W R D b 2 x 1 b W 5 z M S 5 7 S V J D S E 1 Q V V M s M j k 0 O H 0 m c X V v d D s s J n F 1 b 3 Q 7 U 2 V j d G l v b j E v T l N E V U h f M j A y M V 9 U Y W I v Q X V 0 b 1 J l b W 9 2 Z W R D b 2 x 1 b W 5 z M S 5 7 S U l D S E 1 Q V V M s M j k 0 O X 0 m c X V v d D s s J n F 1 b 3 Q 7 U 2 V j d G l v b j E v T l N E V U h f M j A y M V 9 U Y W I v Q X V 0 b 1 J l b W 9 2 Z W R D b 2 x 1 b W 5 z M S 5 7 S V J Q U l Z I T F Q s M j k 1 M H 0 m c X V v d D s s J n F 1 b 3 Q 7 U 2 V j d G l v b j E v T l N E V U h f M j A y M V 9 U Y W I v Q X V 0 b 1 J l b W 9 2 Z W R D b 2 x 1 b W 5 z M S 5 7 S U l Q U l Z I T F Q s M j k 1 M X 0 m c X V v d D s s J n F 1 b 3 Q 7 U 2 V j d G l v b j E v T l N E V U h f M j A y M V 9 U Y W I v Q X V 0 b 1 J l b W 9 2 Z W R D b 2 x 1 b W 5 z M S 5 7 S V J P V E h I T F Q s M j k 1 M n 0 m c X V v d D s s J n F 1 b 3 Q 7 U 2 V j d G l v b j E v T l N E V U h f M j A y M V 9 U Y W I v Q X V 0 b 1 J l b W 9 2 Z W R D b 2 x 1 b W 5 z M S 5 7 S U l P V E h I T F Q s M j k 1 M 3 0 m c X V v d D s s J n F 1 b 3 Q 7 U 2 V j d G l v b j E v T l N E V U h f M j A y M V 9 U Y W I v Q X V 0 b 1 J l b W 9 2 Z W R D b 2 x 1 b W 5 z M S 5 7 S E x D Q U x M R k c s M j k 1 N H 0 m c X V v d D s s J n F 1 b 3 Q 7 U 2 V j d G l v b j E v T l N E V U h f M j A y M V 9 U Y W I v Q X V 0 b 1 J l b W 9 2 Z W R D b 2 x 1 b W 5 z M S 5 7 S E x D Q U x M O T k s M j k 1 N X 0 m c X V v d D s s J n F 1 b 3 Q 7 U 2 V j d G l v b j E v T l N E V U h f M j A y M V 9 U Y W I v Q X V 0 b 1 J l b W 9 2 Z W R D b 2 x 1 b W 5 z M S 5 7 Q U 5 Z S E x U S T I s M j k 1 N n 0 m c X V v d D s s J n F 1 b 3 Q 7 U 2 V j d G l v b j E v T l N E V U h f M j A y M V 9 U Y W I v Q X V 0 b 1 J l b W 9 2 Z W R D b 2 x 1 b W 5 z M S 5 7 S V J J T l N V U j Q s M j k 1 N 3 0 m c X V v d D s s J n F 1 b 3 Q 7 U 2 V j d G l v b j E v T l N E V U h f M j A y M V 9 U Y W I v Q X V 0 b 1 J l b W 9 2 Z W R D b 2 x 1 b W 5 z M S 5 7 S U l J T l N V U j Q s M j k 1 O H 0 m c X V v d D s s J n F 1 b 3 Q 7 U 2 V j d G l v b j E v T l N E V U h f M j A y M V 9 U Y W I v Q X V 0 b 1 J l b W 9 2 Z W R D b 2 x 1 b W 5 z M S 5 7 T 1 R I S U 5 T L D I 5 N T l 9 J n F 1 b 3 Q 7 L C Z x d W 9 0 O 1 N l Y 3 R p b 2 4 x L 0 5 T R F V I X z I w M j F f V G F i L 0 F 1 d G 9 S Z W 1 v d m V k Q 2 9 s d W 1 u c z E u e 0 N F T E x X U k t O R y w y O T Y w f S Z x d W 9 0 O y w m c X V v d D t T Z W N 0 a W 9 u M S 9 O U 0 R V S F 8 y M D I x X 1 R h Y i 9 B d X R v U m V t b 3 Z l Z E N v b H V t b n M x L n t D R U x M T k 9 U Q 0 w s M j k 2 M X 0 m c X V v d D s s J n F 1 b 3 Q 7 U 2 V j d G l v b j E v T l N E V U h f M j A y M V 9 U Y W I v Q X V 0 b 1 J l b W 9 2 Z W R D b 2 x 1 b W 5 z M S 5 7 S V J G Q U 1 T T 0 M s M j k 2 M n 0 m c X V v d D s s J n F 1 b 3 Q 7 U 2 V j d G l v b j E v T l N E V U h f M j A y M V 9 U Y W I v Q X V 0 b 1 J l b W 9 2 Z W R D b 2 x 1 b W 5 z M S 5 7 S U l G Q U 1 T T 0 M s M j k 2 M 3 0 m c X V v d D s s J n F 1 b 3 Q 7 U 2 V j d G l v b j E v T l N E V U h f M j A y M V 9 U Y W I v Q X V 0 b 1 J l b W 9 2 Z W R D b 2 x 1 b W 5 z M S 5 7 S V J G Q U 1 T U 0 k s M j k 2 N H 0 m c X V v d D s s J n F 1 b 3 Q 7 U 2 V j d G l v b j E v T l N E V U h f M j A y M V 9 U Y W I v Q X V 0 b 1 J l b W 9 2 Z W R D b 2 x 1 b W 5 z M S 5 7 S U l G Q U 1 T U 0 k s M j k 2 N X 0 m c X V v d D s s J n F 1 b 3 Q 7 U 2 V j d G l v b j E v T l N E V U h f M j A y M V 9 U Y W I v Q X V 0 b 1 J l b W 9 2 Z W R D b 2 x 1 b W 5 z M S 5 7 S V J G U 1 R B T V A s M j k 2 N n 0 m c X V v d D s s J n F 1 b 3 Q 7 U 2 V j d G l v b j E v T l N E V U h f M j A y M V 9 U Y W I v Q X V 0 b 1 J l b W 9 2 Z W R D b 2 x 1 b W 5 z M S 5 7 S U l G U 1 R B T V A s M j k 2 N 3 0 m c X V v d D s s J n F 1 b 3 Q 7 U 2 V j d G l v b j E v T l N E V U h f M j A y M V 9 U Y W I v Q X V 0 b 1 J l b W 9 2 Z W R D b 2 x 1 b W 5 z M S 5 7 S V J G Q U 1 Q T V Q s M j k 2 O H 0 m c X V v d D s s J n F 1 b 3 Q 7 U 2 V j d G l v b j E v T l N E V U h f M j A y M V 9 U Y W I v Q X V 0 b 1 J l b W 9 2 Z W R D b 2 x 1 b W 5 z M S 5 7 S U l G Q U 1 Q T V Q s M j k 2 O X 0 m c X V v d D s s J n F 1 b 3 Q 7 U 2 V j d G l v b j E v T l N E V U h f M j A y M V 9 U Y W I v Q X V 0 b 1 J l b W 9 2 Z W R D b 2 x 1 b W 5 z M S 5 7 S V J G Q U 1 T V k M s M j k 3 M H 0 m c X V v d D s s J n F 1 b 3 Q 7 U 2 V j d G l v b j E v T l N E V U h f M j A y M V 9 U Y W I v Q X V 0 b 1 J l b W 9 2 Z W R D b 2 x 1 b W 5 z M S 5 7 S U l G Q U 1 T V k M s M j k 3 M X 0 m c X V v d D s s J n F 1 b 3 Q 7 U 2 V j d G l v b j E v T l N E V U h f M j A y M V 9 U Y W I v Q X V 0 b 1 J l b W 9 2 Z W R D b 2 x 1 b W 5 z M S 5 7 S V J X R U x N T 1 M s M j k 3 M n 0 m c X V v d D s s J n F 1 b 3 Q 7 U 2 V j d G l v b j E v T l N E V U h f M j A y M V 9 U Y W I v Q X V 0 b 1 J l b W 9 2 Z W R D b 2 x 1 b W 5 z M S 5 7 S U l X R U x N T 1 M s M j k 3 M 3 0 m c X V v d D s s J n F 1 b 3 Q 7 U 2 V j d G l v b j E v T l N E V U h f M j A y M V 9 U Y W I v Q X V 0 b 1 J l b W 9 2 Z W R D b 2 x 1 b W 5 z M S 5 7 S V J Q S U 5 D M y w y O T c 0 f S Z x d W 9 0 O y w m c X V v d D t T Z W N 0 a W 9 u M S 9 O U 0 R V S F 8 y M D I x X 1 R h Y i 9 B d X R v U m V t b 3 Z l Z E N v b H V t b n M x L n t J S V B J T k M z L D I 5 N z V 9 J n F 1 b 3 Q 7 L C Z x d W 9 0 O 1 N l Y 3 R p b 2 4 x L 0 5 T R F V I X z I w M j F f V G F i L 0 F 1 d G 9 S Z W 1 v d m V k Q 2 9 s d W 1 u c z E u e 0 l S R k F N S U 4 z L D I 5 N z Z 9 J n F 1 b 3 Q 7 L C Z x d W 9 0 O 1 N l Y 3 R p b 2 4 x L 0 5 T R F V I X z I w M j F f V G F i L 0 F 1 d G 9 S Z W 1 v d m V k Q 2 9 s d W 1 u c z E u e 0 l J R k F N S U 4 z L D I 5 N z d 9 J n F 1 b 3 Q 7 L C Z x d W 9 0 O 1 N l Y 3 R p b 2 4 x L 0 5 T R F V I X z I w M j F f V G F i L 0 F 1 d G 9 S Z W 1 v d m V k Q 2 9 s d W 1 u c z E u e 0 d P V l R Q U k 9 H L D I 5 N z h 9 J n F 1 b 3 Q 7 L C Z x d W 9 0 O 1 N l Y 3 R p b 2 4 x L 0 5 T R F V I X z I w M j F f V G F i L 0 F 1 d G 9 S Z W 1 v d m V k Q 2 9 s d W 1 u c z E u e 0 l O Q 0 9 N R S w y O T c 5 f S Z x d W 9 0 O y w m c X V v d D t T Z W N 0 a W 9 u M S 9 O U 0 R V S F 8 y M D I x X 1 R h Y i 9 B d X R v U m V t b 3 Z l Z E N v b H V t b n M x L n t Q T 1 Z F U l R Z M y w y O T g w f S Z x d W 9 0 O y w m c X V v d D t T Z W N 0 a W 9 u M S 9 O U 0 R V S F 8 y M D I x X 1 R h Y i 9 B d X R v U m V t b 3 Z l Z E N v b H V t b n M x L n t Q R E V O M T A s M j k 4 M X 0 m c X V v d D s s J n F 1 b 3 Q 7 U 2 V j d G l v b j E v T l N E V U h f M j A y M V 9 U Y W I v Q X V 0 b 1 J l b W 9 2 Z W R D b 2 x 1 b W 5 z M S 5 7 Q 0 9 V V F l Q N C w y O T g y f S Z x d W 9 0 O y w m c X V v d D t T Z W N 0 a W 9 u M S 9 O U 0 R V S F 8 y M D I x X 1 R h Y i 9 B d X R v U m V t b 3 Z l Z E N v b H V t b n M x L n t N Q U l J T j E w M i w y O T g z f S Z x d W 9 0 O y w m c X V v d D t T Z W N 0 a W 9 u M S 9 O U 0 R V S F 8 y M D I x X 1 R h Y i 9 B d X R v U m V t b 3 Z l Z E N v b H V t b n M x L n t B S U l O R D E w M i w y O T g 0 f S Z x d W 9 0 O y w m c X V v d D t T Z W N 0 a W 9 u M S 9 O U 0 R V S F 8 y M D I x X 1 R h Y i 9 B d X R v U m V t b 3 Z l Z E N v b H V t b n M x L n t B T k F M V 1 R f Q y w y O T g 1 f S Z x d W 9 0 O y w m c X V v d D t T Z W N 0 a W 9 u M S 9 O U 0 R V S F 8 y M D I x X 1 R h Y i 9 B d X R v U m V t b 3 Z l Z E N v b H V t b n M x L n t W R V N U U l 9 D L D I 5 O D Z 9 J n F 1 b 3 Q 7 L C Z x d W 9 0 O 1 N l Y 3 R p b 2 4 x L 0 5 T R F V I X z I w M j F f V G F i L 0 F 1 d G 9 S Z W 1 v d m V k Q 2 9 s d W 1 u c z E u e 1 Z F U k V Q L D I 5 O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U 0 R V S F 8 y M D I x X 1 R h Y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U 0 R V S F 8 y M D I x X 1 R h Y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U 0 R V S F 8 y M D I x X 1 R h Y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H Y n 6 y V + 5 N R q j Q 4 n J W w S u P A A A A A A I A A A A A A B B m A A A A A Q A A I A A A A P R 0 c t / 8 f 2 D z 5 j i + E l y N m C p s H P 1 b H / Q M Q l B X m B O r U 9 / 3 A A A A A A 6 A A A A A A g A A I A A A A D F b r U X R O 7 j H d 2 G y s A 4 z C Q I x W Z 4 T a g e m / 5 n 2 T T q D G B / Q U A A A A J 6 Z P 4 X u Q C 6 p 1 8 W T n l K B Q S K x v w 1 y h A R N O n C F R t l U 7 G + l q p Q s E F i 5 m y j v c s m j 9 2 Y h W v M b a 4 M Z E Z q z m 2 q 7 q 3 O P p L 3 3 R Y P e g 6 S P D N Z 4 c l u I Y O Z t Q A A A A O 9 r C v D i j 3 Q j I l U B 2 U E j e G 5 c Z q K Y d g d T + X y n g e x 7 P B 5 8 m F I c u V p 4 v x n Z h s E 4 k w E u l x 4 u E Q / 3 / / c U 3 G T M a L S y l 0 g = < / D a t a M a s h u p > 
</file>

<file path=customXml/itemProps1.xml><?xml version="1.0" encoding="utf-8"?>
<ds:datastoreItem xmlns:ds="http://schemas.openxmlformats.org/officeDocument/2006/customXml" ds:itemID="{9CCD022C-D8CC-4061-B103-0937D3DD4D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Assumptions</vt:lpstr>
      <vt:lpstr>Cover</vt:lpstr>
      <vt:lpstr>Data and Charts</vt:lpstr>
      <vt:lpstr>Price Elasticity of Demand</vt:lpstr>
      <vt:lpstr>Monthly DOR Data</vt:lpstr>
      <vt:lpstr>Market Sizing</vt:lpstr>
      <vt:lpstr>Anchorage Cannabis Tax</vt:lpstr>
      <vt:lpstr>Wholesale Pricing</vt:lpstr>
      <vt:lpstr>DOR Filings</vt:lpstr>
      <vt:lpstr>Colorado Market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Cody Rice</dc:creator>
  <cp:keywords/>
  <dc:description/>
  <cp:lastModifiedBy>Cody Rice</cp:lastModifiedBy>
  <cp:revision/>
  <dcterms:created xsi:type="dcterms:W3CDTF">2022-12-06T17:11:29Z</dcterms:created>
  <dcterms:modified xsi:type="dcterms:W3CDTF">2024-01-12T20:15:14Z</dcterms:modified>
  <cp:category/>
  <cp:contentStatus/>
</cp:coreProperties>
</file>